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03"/>
  <workbookPr codeName="ThisWorkbook" defaultThemeVersion="166925"/>
  <mc:AlternateContent xmlns:mc="http://schemas.openxmlformats.org/markup-compatibility/2006">
    <mc:Choice Requires="x15">
      <x15ac:absPath xmlns:x15ac="http://schemas.microsoft.com/office/spreadsheetml/2010/11/ac" url="C:\Users\LopezC\Documents\"/>
    </mc:Choice>
  </mc:AlternateContent>
  <xr:revisionPtr revIDLastSave="0" documentId="13_ncr:1_{2F3ADAC0-0EBF-4F86-AD26-E3D783DB7869}" xr6:coauthVersionLast="47" xr6:coauthVersionMax="47" xr10:uidLastSave="{00000000-0000-0000-0000-000000000000}"/>
  <bookViews>
    <workbookView xWindow="-110" yWindow="-110" windowWidth="19420" windowHeight="10420" xr2:uid="{E0FE5C89-DC67-407B-89C0-3CB82C9503A7}"/>
  </bookViews>
  <sheets>
    <sheet name="ABC Self-assessment Tool"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 i="2" l="1"/>
  <c r="N41" i="2" l="1"/>
  <c r="B12" i="2" l="1"/>
  <c r="B45" i="2"/>
  <c r="B55" i="2"/>
  <c r="B7" i="2"/>
  <c r="B18" i="2"/>
  <c r="B24" i="2"/>
  <c r="B29" i="2"/>
  <c r="B34" i="2"/>
  <c r="B39" i="2"/>
  <c r="B50" i="2"/>
  <c r="B60" i="2"/>
  <c r="B65" i="2"/>
  <c r="N62" i="2"/>
  <c r="N57" i="2"/>
  <c r="N36" i="2"/>
  <c r="N52" i="2"/>
  <c r="N26" i="2"/>
  <c r="N47" i="2"/>
  <c r="N3" i="2"/>
  <c r="N14" i="2"/>
  <c r="N31" i="2"/>
  <c r="N20" i="2"/>
  <c r="AX11" i="2"/>
  <c r="BG5" i="2" l="1"/>
  <c r="BG6" i="2" s="1"/>
  <c r="AW11" i="2" s="1"/>
  <c r="BD5" i="2" l="1"/>
  <c r="BD7" i="2" s="1"/>
</calcChain>
</file>

<file path=xl/sharedStrings.xml><?xml version="1.0" encoding="utf-8"?>
<sst xmlns="http://schemas.openxmlformats.org/spreadsheetml/2006/main" count="95" uniqueCount="81">
  <si>
    <t>This self-assessment consists of 12 questions</t>
  </si>
  <si>
    <t>© BDO IT Consulting Ltd. All rights reserved, 2021</t>
  </si>
  <si>
    <t xml:space="preserve">   </t>
  </si>
  <si>
    <t xml:space="preserve">1. Does your company have an Anti-Bribery and Corruption ("ABC") Programme that sets minimum ABC standards? </t>
  </si>
  <si>
    <t>Ques 1</t>
  </si>
  <si>
    <t xml:space="preserve">Careful! 
New Section 17 A of the Prevention of Corruption Act provides that “Any legal person who commits an offence under this Part shall, on conviction, be liable to a fine not exceeding 10 million rupees”. </t>
  </si>
  <si>
    <t>Performance label</t>
  </si>
  <si>
    <t>Value</t>
  </si>
  <si>
    <t>Labels</t>
  </si>
  <si>
    <t>Dashboard figures</t>
  </si>
  <si>
    <t>Great! 
However, make sure that your ABC Programme meets all the requirements set out in the relevant Laws, Regulations and Standards applicable to your company.</t>
  </si>
  <si>
    <t>Very low</t>
  </si>
  <si>
    <t>Pointer</t>
  </si>
  <si>
    <t>Totals points</t>
  </si>
  <si>
    <t>Transparency International has defined an ABC Programme as “The whole of an enterprise’s anti-bribery efforts including values, code of conduct, detailed policies and procedures, risk management, internal and external communication, training and guidance, internal controls, oversight, monitoring and assurance”.</t>
  </si>
  <si>
    <t>Low</t>
  </si>
  <si>
    <t>Thickness</t>
  </si>
  <si>
    <t>Compliance level</t>
  </si>
  <si>
    <t>Points</t>
  </si>
  <si>
    <t>Medium-Low</t>
  </si>
  <si>
    <t>Rest</t>
  </si>
  <si>
    <t xml:space="preserve">2. Is the ABC Programme consistent with the relevant laws, regulations and standards? </t>
  </si>
  <si>
    <t>Ques 2</t>
  </si>
  <si>
    <t>Medium</t>
  </si>
  <si>
    <t>You will have to take into consideration different factors such as the countries, sectors and industries where your company and your business partners operate. If you want to know which relevant laws, regulations and standards in particular are applicable to your company, do not hesitate to contact us!</t>
  </si>
  <si>
    <t>High</t>
  </si>
  <si>
    <t>Keep it up!
Make sure that your Anti-Corruption Officer / Compliance Team monitors best practices and the development of new ABC norms and standards.</t>
  </si>
  <si>
    <t>Very high</t>
  </si>
  <si>
    <t>Good job! 
The Sapin II Law and the UK Bribery Act are an excellent starting point to build your ABC Programme. You should, however, bear in mind that there are other regulations and industry standards that might apply to your company.</t>
  </si>
  <si>
    <t>3. Does the Senior Management demonstrate strong, explicit and visible support and commitment for the company’s ABC Programme?</t>
  </si>
  <si>
    <t>Ques 3</t>
  </si>
  <si>
    <t>Wee-Hee! 
But has your company posted the Anti-Corruption statement from the CEO on the website?</t>
  </si>
  <si>
    <t>Uh-Oh! 
A corruption scandal involving your company is more than about paying fines and legal fees as it will carry also significant reputational losses. To escape the heavy fines, it is important to make sure that you have a robust ABC Programme.</t>
  </si>
  <si>
    <t>Total</t>
  </si>
  <si>
    <t>Careful! 
Paper ABC Programmes are strong in paper but useless, your company can be exposed to fines and reputational damage.</t>
  </si>
  <si>
    <t>4. Does your company conduct an ABC Risk Assessment on a regular basis?</t>
  </si>
  <si>
    <t xml:space="preserve">Ques 4 </t>
  </si>
  <si>
    <t>Impressive! 
Take note that your ABC Risk Assessment should be documented and updated on a regular basis and on the event of a significant change (e.g. new markets, change of commercial strategy …)</t>
  </si>
  <si>
    <t>An ABC Risk Assessment caters for the variety of mechanisms that organisations use to estimate the likelihood of particular forms of corruption within the organisation and in external interactions, and the effect such corruption might have. If you want to know more, request us a free demo!</t>
  </si>
  <si>
    <t>Oops! 
An ABC Risk Assessment is an essential requirement for an effective ABC Programme since it will help you out to identify, assess and prioritise the internal and external risks your company is exposed to.</t>
  </si>
  <si>
    <t>5. Has your company designated an officer/s with appropriate levels of experience/expertise who will be responsible to implement and oversee the ABC Programme?</t>
  </si>
  <si>
    <t>Ques 5</t>
  </si>
  <si>
    <t>Careful!
It is essential that the responsibility for the oversight and implementation of a company’s ABC Programme is assigned to one or more specific senior executives with adequate autonomy from management and direct access to the governing authority.</t>
  </si>
  <si>
    <t xml:space="preserve">The Anti-Corruption Officer plays an essential role in the deployment of the ABC Programme. He or she provides operational support to directors, managers and staff for corruption risk situations and reports to senior management on the implementation and effectiveness of the anti-corruption programme and propose continuous improvements. </t>
  </si>
  <si>
    <t>Great! 
Does your Anti-Corruption Officer / Compliance Officer have appropriate authority within your company, adequate autonomy from management, sufficient resources and direct access to the governing authority?</t>
  </si>
  <si>
    <t>6. Does your company have a Code of Conduct and documented policies and procedures in place to prevent, detect, report and investigate bribery and corruption in all activities under the company’s effective control?</t>
  </si>
  <si>
    <t>Ques 6</t>
  </si>
  <si>
    <t>Impressive! 
But do your ABC policies and procedures detail proper internal controls and auditing practices?</t>
  </si>
  <si>
    <t>Almost there! 
A Code of Conduct is often the foundation upon which an effective ABC Programme is built but it is not enough. Your company should also implement policies and procedures to prevent, detect, report and investigate bribery and corruption in all activities under its effective control.</t>
  </si>
  <si>
    <t>Uh-Oh! 
Your company is exposed to Bribery and Corruption risks and therefore exposed to fines and reputational damages.</t>
  </si>
  <si>
    <t>7. Does your ABC policy prohibit any form of corruption?</t>
  </si>
  <si>
    <t>Ques 7</t>
  </si>
  <si>
    <t>Great! 
But is your ABC Policy clear, concise and accessible to all employees and to those conducting business on the company’s behalf?</t>
  </si>
  <si>
    <t>Careful! 
An ABC policy not only protects your organization’s reputation but also secures your organization’s assets. It also provides a competitive advantage in an international environment, where third parties are examining values of integrity and ethical conduct closely.</t>
  </si>
  <si>
    <t>Nearly there! 
Conflict of interest is only one of the high-risk areas for corruption and bribery but there are others that your company should also take into consideration such as Gifts and Hospitality, Marketing Sponsorships and Political Contributions.</t>
  </si>
  <si>
    <t>8. Does your company provide mandatory ABC training to all directors, officers, relevant employees, and, where appropriate, agents and business partners?</t>
  </si>
  <si>
    <t>Ques 8</t>
  </si>
  <si>
    <t>Wow! 
Make sure that your company conducts ABC training periodically.</t>
  </si>
  <si>
    <t>Oh no! 
ABC training is an essential requirement for an effective ABC Programme and the easiest one to comply with! Have a look at our Anti-Bribery and Corruption Awareness Training!</t>
  </si>
  <si>
    <t xml:space="preserve">Good Job! 
Does your Compliance Officer / Compliance Team also monitor the effectiveness of each ABC training? </t>
  </si>
  <si>
    <t>9. Does your company perform due diligence on third parties with respect to ABC?</t>
  </si>
  <si>
    <t>Ques 9</t>
  </si>
  <si>
    <t>Careful! 
Under the relevant ABC regulations (for instance the UK Bribery Act, the French Sapin II Law and FCPA) and standards, companies are obliged to have in place due diligence procedures in respect of persons who perform or will perform services for or on behalf of the organisation, in order to mitigate identified bribery risk.</t>
  </si>
  <si>
    <t>Great! 
But do you also undertake some form of ongoing monitoring of third-party relationships such as updating due diligence periodically?</t>
  </si>
  <si>
    <t>As part of risk-based due diligence, companies should understand the qualifications and associations of its third-party partners, including its business reputation, and relationship, if any, with local and foreign public officials.</t>
  </si>
  <si>
    <t>10. Does your company have a Whistle-Blower channel in place to report suspected or actual misconduct on a confidential basis and without fear of retaliation?</t>
  </si>
  <si>
    <t>Ques 10</t>
  </si>
  <si>
    <t>Bingo! 
But do you also have an Internal Investigations Manual to further investigate the complaints submitted through the Whistle-Blower channel?</t>
  </si>
  <si>
    <t xml:space="preserve">Almost done! 
Take note that to be fully compliant organisations are advised to set up secure and confidential internal reporting channels. </t>
  </si>
  <si>
    <t>A Whistle-Blower channel is an essential requirement for an effective ABC Programme under all the relevant ABC regulations and standards.</t>
  </si>
  <si>
    <t>11. Does your company have in place a disciplinary system that properly penalizes infringement of the Code of Conduct and Anti-Bribery policies and procedures?</t>
  </si>
  <si>
    <t>Ques 11</t>
  </si>
  <si>
    <t xml:space="preserve">Careful!
Companies should have appropriate and clear disciplinary procedures. Rewarding good behavior and sanctioning bad behavior reinforces a culture of compliance. </t>
  </si>
  <si>
    <t>Different Anti-Corruption regulations (such as the US FCPA and the French Sapin II Law) and standards have stablished that, disciplinary sanctions constitute an essential requirement for an effective ABC Programme. A disciplinary system must include a reaction plan when a violation is committed. Sanctions may vary depending on the seriousness of a particular violation.</t>
  </si>
  <si>
    <t>Great!
Does your company also reward good behaviour?</t>
  </si>
  <si>
    <t>12. Does your company perform periodic testing, monitoring and review of ABC Programme?</t>
  </si>
  <si>
    <t>Ques 12</t>
  </si>
  <si>
    <t xml:space="preserve">Oops! 
A company’s business changes over time, as do the environments in which it operates, the nature of its customer, the laws that governs its actions and the standards of its industry. </t>
  </si>
  <si>
    <t>Impressive! 
But does your periodic testing and review include targeted audits?</t>
  </si>
  <si>
    <t>Careful! 
ABC Programmes that do not just exist on paper but are followed in practice will inevitably uncover compliance weaknesses and require enhancements.</t>
  </si>
  <si>
    <t>You have reached the end of the questionnaire. Our Anti-Bribery Team at BDO IT Consulting will be happy to assist you should you have any queries.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</si>
</sst>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color theme="1"/>
      <name val="Trebuchet MS"/>
      <family val="2"/>
    </font>
    <font>
      <sz val="10"/>
      <color theme="0"/>
      <name val="Trebuchet MS"/>
      <family val="2"/>
    </font>
    <font>
      <sz val="10"/>
      <name val="Trebuchet MS"/>
      <family val="2"/>
    </font>
    <font>
      <sz val="10"/>
      <color theme="0" tint="-4.9989318521683403E-2"/>
      <name val="Trebuchet MS"/>
      <family val="2"/>
    </font>
    <font>
      <sz val="9"/>
      <color theme="1"/>
      <name val="Trebuchet MS"/>
      <family val="2"/>
    </font>
    <font>
      <sz val="9"/>
      <color theme="1" tint="0.499984740745262"/>
      <name val="Trebuchet MS"/>
      <family val="2"/>
    </font>
    <font>
      <sz val="9"/>
      <name val="Trebuchet MS"/>
      <family val="2"/>
    </font>
    <font>
      <sz val="9"/>
      <color theme="1"/>
      <name val="Calibri"/>
      <family val="2"/>
      <scheme val="minor"/>
    </font>
    <font>
      <sz val="10"/>
      <color theme="3"/>
      <name val="Trebuchet MS"/>
      <family val="2"/>
    </font>
    <font>
      <sz val="11"/>
      <color theme="3"/>
      <name val="Calibri"/>
      <family val="2"/>
      <scheme val="minor"/>
    </font>
    <font>
      <b/>
      <sz val="10"/>
      <color theme="0" tint="-4.9989318521683403E-2"/>
      <name val="Trebuchet MS"/>
      <family val="2"/>
    </font>
    <font>
      <sz val="11"/>
      <color theme="0" tint="-4.9989318521683403E-2"/>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30">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3" fillId="0" borderId="0" xfId="0" applyFont="1"/>
    <xf numFmtId="0" fontId="5" fillId="2" borderId="0" xfId="0" applyFont="1" applyFill="1"/>
    <xf numFmtId="0" fontId="6" fillId="2" borderId="0" xfId="0" applyFont="1" applyFill="1"/>
    <xf numFmtId="0" fontId="8" fillId="2" borderId="0" xfId="0" applyFont="1" applyFill="1"/>
    <xf numFmtId="0" fontId="7" fillId="2" borderId="0" xfId="0" applyFont="1" applyFill="1" applyAlignment="1">
      <alignment horizontal="left" vertical="center" wrapText="1"/>
    </xf>
    <xf numFmtId="0" fontId="9" fillId="2" borderId="0" xfId="0" applyFont="1" applyFill="1"/>
    <xf numFmtId="0" fontId="10" fillId="2" borderId="0" xfId="0" applyFont="1" applyFill="1"/>
    <xf numFmtId="0" fontId="4" fillId="2" borderId="0" xfId="0" applyFont="1" applyFill="1"/>
    <xf numFmtId="0" fontId="12" fillId="2" borderId="0" xfId="0" applyFont="1" applyFill="1"/>
    <xf numFmtId="0" fontId="2" fillId="2" borderId="0" xfId="0" applyFont="1" applyFill="1" applyProtection="1">
      <protection hidden="1"/>
    </xf>
    <xf numFmtId="0" fontId="2" fillId="2" borderId="0" xfId="0" applyFont="1" applyFill="1" applyProtection="1">
      <protection locked="0"/>
    </xf>
    <xf numFmtId="0" fontId="2" fillId="0" borderId="0" xfId="0" applyFont="1" applyProtection="1">
      <protection hidden="1"/>
    </xf>
    <xf numFmtId="0" fontId="11" fillId="2" borderId="0" xfId="0" applyFont="1" applyFill="1" applyProtection="1">
      <protection hidden="1"/>
    </xf>
    <xf numFmtId="0" fontId="4" fillId="2" borderId="0" xfId="0" applyFont="1" applyFill="1" applyProtection="1">
      <protection hidden="1"/>
    </xf>
    <xf numFmtId="0" fontId="12" fillId="2" borderId="0" xfId="0" applyFont="1" applyFill="1" applyProtection="1">
      <protection hidden="1"/>
    </xf>
    <xf numFmtId="1" fontId="4" fillId="2" borderId="0" xfId="0" applyNumberFormat="1" applyFont="1" applyFill="1" applyProtection="1">
      <protection hidden="1"/>
    </xf>
    <xf numFmtId="1" fontId="4" fillId="2" borderId="0" xfId="0" applyNumberFormat="1" applyFont="1" applyFill="1" applyAlignment="1" applyProtection="1">
      <alignment horizontal="left"/>
      <protection hidden="1"/>
    </xf>
    <xf numFmtId="0" fontId="13" fillId="2" borderId="0" xfId="0" applyFont="1" applyFill="1"/>
    <xf numFmtId="0" fontId="7" fillId="2" borderId="0" xfId="0" applyFont="1" applyFill="1" applyAlignment="1">
      <alignment horizontal="left" vertical="center"/>
    </xf>
    <xf numFmtId="0" fontId="3" fillId="2" borderId="0" xfId="0" applyFont="1" applyFill="1" applyAlignment="1">
      <alignment horizontal="left" vertical="center"/>
    </xf>
    <xf numFmtId="0" fontId="3" fillId="2" borderId="0" xfId="0" applyFont="1" applyFill="1" applyAlignment="1">
      <alignment wrapText="1"/>
    </xf>
    <xf numFmtId="0" fontId="6" fillId="2" borderId="0" xfId="0" applyFont="1" applyFill="1" applyAlignment="1">
      <alignment horizontal="left"/>
    </xf>
    <xf numFmtId="0" fontId="5" fillId="2" borderId="0" xfId="0" applyFont="1" applyFill="1" applyAlignment="1" applyProtection="1">
      <alignment horizontal="left" vertical="center" wrapText="1"/>
      <protection hidden="1"/>
    </xf>
    <xf numFmtId="0" fontId="7" fillId="2" borderId="0" xfId="0" applyFont="1" applyFill="1" applyAlignment="1" applyProtection="1">
      <alignment horizontal="left" vertical="center" wrapText="1"/>
      <protection hidden="1"/>
    </xf>
    <xf numFmtId="0" fontId="11" fillId="2" borderId="0" xfId="0" applyFont="1" applyFill="1" applyAlignment="1" applyProtection="1">
      <alignment horizontal="center"/>
      <protection hidden="1"/>
    </xf>
  </cellXfs>
  <cellStyles count="1">
    <cellStyle name="Normal" xfId="0" builtinId="0"/>
  </cellStyles>
  <dxfs count="27">
    <dxf>
      <font>
        <b/>
        <i val="0"/>
        <color rgb="FF01AF1E"/>
      </font>
    </dxf>
    <dxf>
      <font>
        <b/>
        <i val="0"/>
        <color rgb="FFFF0000"/>
      </font>
    </dxf>
    <dxf>
      <font>
        <b/>
        <i val="0"/>
        <color rgb="FFFF0000"/>
      </font>
    </dxf>
    <dxf>
      <font>
        <b/>
        <i val="0"/>
        <color rgb="FF01AF1E"/>
      </font>
    </dxf>
    <dxf>
      <font>
        <b/>
        <i val="0"/>
        <color rgb="FFFF0000"/>
      </font>
    </dxf>
    <dxf>
      <font>
        <b/>
        <i val="0"/>
        <color rgb="FFFF0000"/>
      </font>
    </dxf>
    <dxf>
      <font>
        <b/>
        <i val="0"/>
        <color rgb="FF01AF1E"/>
      </font>
    </dxf>
    <dxf>
      <font>
        <b/>
        <i val="0"/>
        <color rgb="FFFF0000"/>
      </font>
    </dxf>
    <dxf>
      <font>
        <b/>
        <i val="0"/>
        <color rgb="FFFF0000"/>
      </font>
    </dxf>
    <dxf>
      <font>
        <b/>
        <i val="0"/>
        <color rgb="FFFF0000"/>
      </font>
    </dxf>
    <dxf>
      <font>
        <b/>
        <i val="0"/>
        <color rgb="FF01AF1E"/>
      </font>
    </dxf>
    <dxf>
      <font>
        <b/>
        <i val="0"/>
        <color rgb="FFFF0000"/>
      </font>
    </dxf>
    <dxf>
      <font>
        <b/>
        <i val="0"/>
        <color rgb="FF01AF1E"/>
      </font>
    </dxf>
    <dxf>
      <font>
        <b/>
        <i val="0"/>
        <color rgb="FFFF0000"/>
      </font>
    </dxf>
    <dxf>
      <font>
        <b/>
        <i val="0"/>
        <color rgb="FF01AF1E"/>
      </font>
    </dxf>
    <dxf>
      <font>
        <b/>
        <i val="0"/>
        <color rgb="FF01AF1E"/>
      </font>
    </dxf>
    <dxf>
      <font>
        <b/>
        <i val="0"/>
        <color rgb="FFFF0000"/>
      </font>
    </dxf>
    <dxf>
      <font>
        <b/>
        <i val="0"/>
        <color rgb="FFFF0000"/>
      </font>
    </dxf>
    <dxf>
      <font>
        <b/>
        <i val="0"/>
        <color rgb="FFFF0000"/>
      </font>
    </dxf>
    <dxf>
      <font>
        <b/>
        <i val="0"/>
        <color rgb="FF01AF1E"/>
      </font>
    </dxf>
    <dxf>
      <font>
        <b/>
        <i val="0"/>
        <color rgb="FF01AF1E"/>
      </font>
    </dxf>
    <dxf>
      <font>
        <b/>
        <i val="0"/>
        <color rgb="FF01AF1E"/>
      </font>
    </dxf>
    <dxf>
      <font>
        <b/>
        <i val="0"/>
        <color rgb="FFFF0000"/>
      </font>
    </dxf>
    <dxf>
      <font>
        <b/>
        <i val="0"/>
        <color rgb="FFFF0000"/>
      </font>
    </dxf>
    <dxf>
      <font>
        <b/>
        <i val="0"/>
        <color rgb="FF01AF1E"/>
      </font>
    </dxf>
    <dxf>
      <font>
        <b/>
        <i val="0"/>
        <color rgb="FFFF0000"/>
      </font>
    </dxf>
    <dxf>
      <font>
        <b/>
        <i val="0"/>
        <color rgb="FFFF0000"/>
      </font>
    </dxf>
  </dxfs>
  <tableStyles count="0" defaultTableStyle="TableStyleMedium2" defaultPivotStyle="PivotStyleLight16"/>
  <colors>
    <mruColors>
      <color rgb="FF01AF1E"/>
      <color rgb="FF00CC00"/>
      <color rgb="FF0EDA04"/>
      <color rgb="FFFD9845"/>
      <color rgb="FFA0F90F"/>
      <color rgb="FFFCF008"/>
      <color rgb="FFFC790C"/>
      <color rgb="FFFE4D30"/>
      <color rgb="FF99CC0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autoTitleDeleted val="0"/>
    <c:plotArea>
      <c:layout/>
      <c:doughnutChart>
        <c:varyColors val="1"/>
        <c:ser>
          <c:idx val="0"/>
          <c:order val="0"/>
          <c:tx>
            <c:v>Category</c:v>
          </c:tx>
          <c:dPt>
            <c:idx val="0"/>
            <c:bubble3D val="0"/>
            <c:spPr>
              <a:solidFill>
                <a:srgbClr val="FF00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1-856B-4E17-9725-2F60B5DF059E}"/>
              </c:ext>
            </c:extLst>
          </c:dPt>
          <c:dPt>
            <c:idx val="1"/>
            <c:bubble3D val="0"/>
            <c:spPr>
              <a:solidFill>
                <a:srgbClr val="FE4D3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856B-4E17-9725-2F60B5DF059E}"/>
              </c:ext>
            </c:extLst>
          </c:dPt>
          <c:dPt>
            <c:idx val="2"/>
            <c:bubble3D val="0"/>
            <c:spPr>
              <a:solidFill>
                <a:srgbClr val="FD9845"/>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856B-4E17-9725-2F60B5DF059E}"/>
              </c:ext>
            </c:extLst>
          </c:dPt>
          <c:dPt>
            <c:idx val="3"/>
            <c:bubble3D val="0"/>
            <c:spPr>
              <a:solidFill>
                <a:srgbClr val="FCF008"/>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7-856B-4E17-9725-2F60B5DF059E}"/>
              </c:ext>
            </c:extLst>
          </c:dPt>
          <c:dPt>
            <c:idx val="4"/>
            <c:bubble3D val="0"/>
            <c:spPr>
              <a:solidFill>
                <a:srgbClr val="A0F90F"/>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9-856B-4E17-9725-2F60B5DF059E}"/>
              </c:ext>
            </c:extLst>
          </c:dPt>
          <c:dPt>
            <c:idx val="5"/>
            <c:bubble3D val="0"/>
            <c:spPr>
              <a:solidFill>
                <a:srgbClr val="00CC00"/>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B-856B-4E17-9725-2F60B5DF059E}"/>
              </c:ext>
            </c:extLst>
          </c:dPt>
          <c:dPt>
            <c:idx val="6"/>
            <c:bubble3D val="0"/>
            <c:spPr>
              <a:noFill/>
              <a:ln>
                <a:noFill/>
              </a:ln>
              <a:effectLst/>
            </c:spPr>
            <c:extLst>
              <c:ext xmlns:c16="http://schemas.microsoft.com/office/drawing/2014/chart" uri="{C3380CC4-5D6E-409C-BE32-E72D297353CC}">
                <c16:uniqueId val="{0000000D-856B-4E17-9725-2F60B5DF059E}"/>
              </c:ext>
            </c:extLst>
          </c:dPt>
          <c:dLbls>
            <c:dLbl>
              <c:idx val="0"/>
              <c:tx>
                <c:rich>
                  <a:bodyPr/>
                  <a:lstStyle/>
                  <a:p>
                    <a:fld id="{D122E94A-E63C-4DE2-9CD3-B5BEA5C43B56}"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56B-4E17-9725-2F60B5DF059E}"/>
                </c:ext>
              </c:extLst>
            </c:dLbl>
            <c:dLbl>
              <c:idx val="1"/>
              <c:tx>
                <c:rich>
                  <a:bodyPr/>
                  <a:lstStyle/>
                  <a:p>
                    <a:fld id="{C70D3276-01A3-4567-B6DD-D6CAD721FEF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56B-4E17-9725-2F60B5DF059E}"/>
                </c:ext>
              </c:extLst>
            </c:dLbl>
            <c:dLbl>
              <c:idx val="2"/>
              <c:tx>
                <c:rich>
                  <a:bodyPr/>
                  <a:lstStyle/>
                  <a:p>
                    <a:fld id="{96029800-7E7B-4F26-B6AB-3FCD0637270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56B-4E17-9725-2F60B5DF059E}"/>
                </c:ext>
              </c:extLst>
            </c:dLbl>
            <c:dLbl>
              <c:idx val="3"/>
              <c:tx>
                <c:rich>
                  <a:bodyPr/>
                  <a:lstStyle/>
                  <a:p>
                    <a:fld id="{C0F9B1BE-8EA9-41C7-9E80-29097005F580}"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56B-4E17-9725-2F60B5DF059E}"/>
                </c:ext>
              </c:extLst>
            </c:dLbl>
            <c:dLbl>
              <c:idx val="4"/>
              <c:tx>
                <c:rich>
                  <a:bodyPr/>
                  <a:lstStyle/>
                  <a:p>
                    <a:fld id="{E5C981B6-EF78-43F2-96C7-8CB1D168326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856B-4E17-9725-2F60B5DF059E}"/>
                </c:ext>
              </c:extLst>
            </c:dLbl>
            <c:dLbl>
              <c:idx val="5"/>
              <c:tx>
                <c:rich>
                  <a:bodyPr/>
                  <a:lstStyle/>
                  <a:p>
                    <a:fld id="{E795A180-152A-447E-B1BE-793A5DD23997}"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856B-4E17-9725-2F60B5DF059E}"/>
                </c:ext>
              </c:extLst>
            </c:dLbl>
            <c:dLbl>
              <c:idx val="6"/>
              <c:layout>
                <c:manualLayout>
                  <c:x val="6.1896391572899999E-3"/>
                  <c:y val="-0.15399773272560652"/>
                </c:manualLayout>
              </c:layout>
              <c:tx>
                <c:rich>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Trebuchet MS" panose="020B0603020202020204" pitchFamily="34" charset="0"/>
                        <a:ea typeface="+mn-ea"/>
                        <a:cs typeface="+mn-cs"/>
                      </a:defRPr>
                    </a:pPr>
                    <a:fld id="{C53A063A-E3DB-4BAB-8D14-4EA2B60EF7BD}" type="CELLRANGE">
                      <a:rPr lang="en-US"/>
                      <a:pPr>
                        <a:defRPr sz="1100" b="0">
                          <a:solidFill>
                            <a:sysClr val="windowText" lastClr="000000"/>
                          </a:solidFill>
                          <a:latin typeface="Trebuchet MS" panose="020B0603020202020204" pitchFamily="34" charset="0"/>
                        </a:defRPr>
                      </a:pPr>
                      <a:t>[]</a:t>
                    </a:fld>
                    <a:endParaRPr/>
                  </a:p>
                </c:rich>
              </c:tx>
              <c:spPr>
                <a:noFill/>
                <a:ln>
                  <a:noFill/>
                </a:ln>
                <a:effectLst/>
              </c:spPr>
              <c:txPr>
                <a:bodyPr rot="0" spcFirstLastPara="1" vertOverflow="ellipsis" vert="horz" wrap="square" lIns="38100" tIns="19050" rIns="38100" bIns="19050" anchor="ctr" anchorCtr="1">
                  <a:noAutofit/>
                </a:bodyPr>
                <a:lstStyle/>
                <a:p>
                  <a:pPr>
                    <a:defRPr sz="1100" b="0" i="0" u="none" strike="noStrike" kern="1200" baseline="0">
                      <a:solidFill>
                        <a:sysClr val="windowText" lastClr="000000"/>
                      </a:solidFill>
                      <a:latin typeface="Trebuchet MS" panose="020B0603020202020204"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layout>
                    <c:manualLayout>
                      <c:w val="0.51830108926880247"/>
                      <c:h val="0.10068474182293641"/>
                    </c:manualLayout>
                  </c15:layout>
                  <c15:dlblFieldTable/>
                  <c15:showDataLabelsRange val="1"/>
                </c:ext>
                <c:ext xmlns:c16="http://schemas.microsoft.com/office/drawing/2014/chart" uri="{C3380CC4-5D6E-409C-BE32-E72D297353CC}">
                  <c16:uniqueId val="{0000000D-856B-4E17-9725-2F60B5DF059E}"/>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ysClr val="windowText" lastClr="000000"/>
                    </a:solidFill>
                    <a:latin typeface="Trebuchet MS" panose="020B0603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'ABC Self-assessment Tool'!$AX$5:$AX$11</c:f>
              <c:numCache>
                <c:formatCode>General</c:formatCode>
                <c:ptCount val="7"/>
                <c:pt idx="0">
                  <c:v>10</c:v>
                </c:pt>
                <c:pt idx="1">
                  <c:v>20</c:v>
                </c:pt>
                <c:pt idx="2">
                  <c:v>20</c:v>
                </c:pt>
                <c:pt idx="3">
                  <c:v>20</c:v>
                </c:pt>
                <c:pt idx="4">
                  <c:v>20</c:v>
                </c:pt>
                <c:pt idx="5">
                  <c:v>10</c:v>
                </c:pt>
                <c:pt idx="6">
                  <c:v>100</c:v>
                </c:pt>
              </c:numCache>
            </c:numRef>
          </c:val>
          <c:extLst>
            <c:ext xmlns:c15="http://schemas.microsoft.com/office/drawing/2012/chart" uri="{02D57815-91ED-43cb-92C2-25804820EDAC}">
              <c15:datalabelsRange>
                <c15:f>'ABC Self-assessment Tool'!$AW$5:$AW$11</c15:f>
                <c15:dlblRangeCache>
                  <c:ptCount val="7"/>
                  <c:pt idx="0">
                    <c:v>Very low</c:v>
                  </c:pt>
                  <c:pt idx="1">
                    <c:v>Low</c:v>
                  </c:pt>
                  <c:pt idx="2">
                    <c:v>Medium-Low</c:v>
                  </c:pt>
                  <c:pt idx="3">
                    <c:v>Medium</c:v>
                  </c:pt>
                  <c:pt idx="4">
                    <c:v>High</c:v>
                  </c:pt>
                  <c:pt idx="5">
                    <c:v>Very high</c:v>
                  </c:pt>
                  <c:pt idx="6">
                    <c:v>Your Compliance Level in these areas is 0%</c:v>
                  </c:pt>
                </c15:dlblRangeCache>
              </c15:datalabelsRange>
            </c:ext>
            <c:ext xmlns:c16="http://schemas.microsoft.com/office/drawing/2014/chart" uri="{C3380CC4-5D6E-409C-BE32-E72D297353CC}">
              <c16:uniqueId val="{00000010-856B-4E17-9725-2F60B5DF059E}"/>
            </c:ext>
          </c:extLst>
        </c:ser>
        <c:ser>
          <c:idx val="1"/>
          <c:order val="1"/>
          <c:tx>
            <c:v>Labels</c:v>
          </c:tx>
          <c:spPr>
            <a:solidFill>
              <a:sysClr val="window" lastClr="FFFFFF">
                <a:lumMod val="75000"/>
              </a:sysClr>
            </a:solidFill>
            <a:ln>
              <a:solidFill>
                <a:srgbClr val="E7E6E6">
                  <a:lumMod val="75000"/>
                </a:srgbClr>
              </a:solidFill>
            </a:ln>
          </c:spPr>
          <c:dPt>
            <c:idx val="0"/>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2-856B-4E17-9725-2F60B5DF059E}"/>
              </c:ext>
            </c:extLst>
          </c:dPt>
          <c:dPt>
            <c:idx val="1"/>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4-856B-4E17-9725-2F60B5DF059E}"/>
              </c:ext>
            </c:extLst>
          </c:dPt>
          <c:dPt>
            <c:idx val="2"/>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6-856B-4E17-9725-2F60B5DF059E}"/>
              </c:ext>
            </c:extLst>
          </c:dPt>
          <c:dPt>
            <c:idx val="3"/>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8-856B-4E17-9725-2F60B5DF059E}"/>
              </c:ext>
            </c:extLst>
          </c:dPt>
          <c:dPt>
            <c:idx val="4"/>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A-856B-4E17-9725-2F60B5DF059E}"/>
              </c:ext>
            </c:extLst>
          </c:dPt>
          <c:dPt>
            <c:idx val="5"/>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C-856B-4E17-9725-2F60B5DF059E}"/>
              </c:ext>
            </c:extLst>
          </c:dPt>
          <c:dPt>
            <c:idx val="6"/>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1E-856B-4E17-9725-2F60B5DF059E}"/>
              </c:ext>
            </c:extLst>
          </c:dPt>
          <c:dPt>
            <c:idx val="7"/>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0-856B-4E17-9725-2F60B5DF059E}"/>
              </c:ext>
            </c:extLst>
          </c:dPt>
          <c:dPt>
            <c:idx val="8"/>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2-856B-4E17-9725-2F60B5DF059E}"/>
              </c:ext>
            </c:extLst>
          </c:dPt>
          <c:dPt>
            <c:idx val="9"/>
            <c:bubble3D val="0"/>
            <c:spPr>
              <a:solidFill>
                <a:sysClr val="window" lastClr="FFFFFF">
                  <a:lumMod val="75000"/>
                </a:sysClr>
              </a:solidFill>
              <a:ln>
                <a:solidFill>
                  <a:srgbClr val="E7E6E6">
                    <a:lumMod val="75000"/>
                  </a:srgbClr>
                </a:solid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24-856B-4E17-9725-2F60B5DF059E}"/>
              </c:ext>
            </c:extLst>
          </c:dPt>
          <c:dPt>
            <c:idx val="10"/>
            <c:bubble3D val="0"/>
            <c:spPr>
              <a:noFill/>
              <a:ln>
                <a:noFill/>
              </a:ln>
              <a:effectLst/>
            </c:spPr>
            <c:extLst>
              <c:ext xmlns:c16="http://schemas.microsoft.com/office/drawing/2014/chart" uri="{C3380CC4-5D6E-409C-BE32-E72D297353CC}">
                <c16:uniqueId val="{00000026-856B-4E17-9725-2F60B5DF059E}"/>
              </c:ext>
            </c:extLst>
          </c:dPt>
          <c:dLbls>
            <c:dLbl>
              <c:idx val="0"/>
              <c:layout>
                <c:manualLayout>
                  <c:x val="-3.3309357964869814E-2"/>
                  <c:y val="-7.7279044272135486E-2"/>
                </c:manualLayout>
              </c:layout>
              <c:tx>
                <c:rich>
                  <a:bodyPr/>
                  <a:lstStyle/>
                  <a:p>
                    <a:fld id="{E9799CEB-BA83-41BA-91D2-143825FB5BBE}"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856B-4E17-9725-2F60B5DF059E}"/>
                </c:ext>
              </c:extLst>
            </c:dLbl>
            <c:dLbl>
              <c:idx val="1"/>
              <c:layout>
                <c:manualLayout>
                  <c:x val="-2.2654149000605729E-2"/>
                  <c:y val="-9.3446801368142554E-2"/>
                </c:manualLayout>
              </c:layout>
              <c:tx>
                <c:rich>
                  <a:bodyPr/>
                  <a:lstStyle/>
                  <a:p>
                    <a:fld id="{5D695BC8-C373-4A77-B873-4CA4A3624A1D}"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856B-4E17-9725-2F60B5DF059E}"/>
                </c:ext>
              </c:extLst>
            </c:dLbl>
            <c:dLbl>
              <c:idx val="2"/>
              <c:layout>
                <c:manualLayout>
                  <c:x val="-4.8953664445790428E-3"/>
                  <c:y val="-9.8433842982870071E-2"/>
                </c:manualLayout>
              </c:layout>
              <c:tx>
                <c:rich>
                  <a:bodyPr/>
                  <a:lstStyle/>
                  <a:p>
                    <a:fld id="{2961197C-6FFF-4F5E-B4C5-A2F57B3EEB52}"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856B-4E17-9725-2F60B5DF059E}"/>
                </c:ext>
              </c:extLst>
            </c:dLbl>
            <c:dLbl>
              <c:idx val="3"/>
              <c:layout>
                <c:manualLayout>
                  <c:x val="7.1035735917625679E-3"/>
                  <c:y val="-9.3355834442542945E-2"/>
                </c:manualLayout>
              </c:layout>
              <c:tx>
                <c:rich>
                  <a:bodyPr/>
                  <a:lstStyle/>
                  <a:p>
                    <a:fld id="{97259280-A792-4E90-AC08-CE7F91AD307E}"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856B-4E17-9725-2F60B5DF059E}"/>
                </c:ext>
              </c:extLst>
            </c:dLbl>
            <c:dLbl>
              <c:idx val="4"/>
              <c:layout>
                <c:manualLayout>
                  <c:x val="2.649091459721381E-2"/>
                  <c:y val="-7.9744834839276121E-2"/>
                </c:manualLayout>
              </c:layout>
              <c:tx>
                <c:rich>
                  <a:bodyPr/>
                  <a:lstStyle/>
                  <a:p>
                    <a:fld id="{368F1CF9-3075-4C43-B923-C787B5483BAB}"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A-856B-4E17-9725-2F60B5DF059E}"/>
                </c:ext>
              </c:extLst>
            </c:dLbl>
            <c:dLbl>
              <c:idx val="5"/>
              <c:layout>
                <c:manualLayout>
                  <c:x val="4.2032101756511203E-2"/>
                  <c:y val="-6.4691862744407594E-2"/>
                </c:manualLayout>
              </c:layout>
              <c:tx>
                <c:rich>
                  <a:bodyPr/>
                  <a:lstStyle/>
                  <a:p>
                    <a:fld id="{58EC6F07-C638-47AB-81AB-D26B826527EF}"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C-856B-4E17-9725-2F60B5DF059E}"/>
                </c:ext>
              </c:extLst>
            </c:dLbl>
            <c:dLbl>
              <c:idx val="6"/>
              <c:layout>
                <c:manualLayout>
                  <c:x val="5.0694238715209984E-2"/>
                  <c:y val="-3.9641748527379485E-2"/>
                </c:manualLayout>
              </c:layout>
              <c:tx>
                <c:rich>
                  <a:bodyPr/>
                  <a:lstStyle/>
                  <a:p>
                    <a:fld id="{EFBBD703-E6E2-40F5-98E5-576203791ED1}"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E-856B-4E17-9725-2F60B5DF059E}"/>
                </c:ext>
              </c:extLst>
            </c:dLbl>
            <c:dLbl>
              <c:idx val="7"/>
              <c:layout>
                <c:manualLayout>
                  <c:x val="5.1271016865466076E-2"/>
                  <c:y val="-1.5234005540318089E-2"/>
                </c:manualLayout>
              </c:layout>
              <c:tx>
                <c:rich>
                  <a:bodyPr/>
                  <a:lstStyle/>
                  <a:p>
                    <a:fld id="{572265BD-4732-41DF-897B-77AF227A069C}"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0-856B-4E17-9725-2F60B5DF059E}"/>
                </c:ext>
              </c:extLst>
            </c:dLbl>
            <c:dLbl>
              <c:idx val="8"/>
              <c:layout>
                <c:manualLayout>
                  <c:x val="4.672760583144929E-2"/>
                  <c:y val="1.5233694006462458E-2"/>
                </c:manualLayout>
              </c:layout>
              <c:tx>
                <c:rich>
                  <a:bodyPr/>
                  <a:lstStyle/>
                  <a:p>
                    <a:fld id="{B1598869-D714-43AB-8543-545D73D09B2E}"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2-856B-4E17-9725-2F60B5DF059E}"/>
                </c:ext>
              </c:extLst>
            </c:dLbl>
            <c:dLbl>
              <c:idx val="9"/>
              <c:layout>
                <c:manualLayout>
                  <c:x val="4.4229879680881476E-2"/>
                  <c:y val="3.4194579061684875E-2"/>
                </c:manualLayout>
              </c:layout>
              <c:tx>
                <c:rich>
                  <a:bodyPr/>
                  <a:lstStyle/>
                  <a:p>
                    <a:fld id="{2F542540-015A-4807-AA6B-5E29999CC1E4}" type="CELLRANGE">
                      <a:rPr lang="en-US"/>
                      <a:pPr/>
                      <a:t>[]</a:t>
                    </a:fld>
                    <a:endParaRPr/>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856B-4E17-9725-2F60B5DF059E}"/>
                </c:ext>
              </c:extLst>
            </c:dLbl>
            <c:dLbl>
              <c:idx val="10"/>
              <c:tx>
                <c:rich>
                  <a:bodyPr/>
                  <a:lstStyle/>
                  <a:p>
                    <a:endParaRPr lang="en-US"/>
                  </a:p>
                </c:rich>
              </c:tx>
              <c:showLegendKey val="0"/>
              <c:showVal val="0"/>
              <c:showCatName val="0"/>
              <c:showSerName val="0"/>
              <c:showPercent val="0"/>
              <c:showBubbleSize val="0"/>
              <c:extLst>
                <c:ext xmlns:c15="http://schemas.microsoft.com/office/drawing/2012/chart" uri="{CE6537A1-D6FC-4f65-9D91-7224C49458BB}">
                  <c15:xForSave val="1"/>
                  <c15:showDataLabelsRange val="1"/>
                </c:ext>
                <c:ext xmlns:c16="http://schemas.microsoft.com/office/drawing/2014/chart" uri="{C3380CC4-5D6E-409C-BE32-E72D297353CC}">
                  <c16:uniqueId val="{00000026-856B-4E17-9725-2F60B5DF059E}"/>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Trebuchet MS" panose="020B0603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ext>
            </c:extLst>
          </c:dLbls>
          <c:val>
            <c:numRef>
              <c:f>'ABC Self-assessment Tool'!$BA$5:$BA$15</c:f>
              <c:numCache>
                <c:formatCode>General</c:formatCode>
                <c:ptCount val="11"/>
                <c:pt idx="0">
                  <c:v>10</c:v>
                </c:pt>
                <c:pt idx="1">
                  <c:v>10</c:v>
                </c:pt>
                <c:pt idx="2">
                  <c:v>10</c:v>
                </c:pt>
                <c:pt idx="3">
                  <c:v>10</c:v>
                </c:pt>
                <c:pt idx="4">
                  <c:v>10</c:v>
                </c:pt>
                <c:pt idx="5">
                  <c:v>10</c:v>
                </c:pt>
                <c:pt idx="6">
                  <c:v>10</c:v>
                </c:pt>
                <c:pt idx="7">
                  <c:v>10</c:v>
                </c:pt>
                <c:pt idx="8">
                  <c:v>10</c:v>
                </c:pt>
                <c:pt idx="9">
                  <c:v>10</c:v>
                </c:pt>
                <c:pt idx="10">
                  <c:v>100</c:v>
                </c:pt>
              </c:numCache>
            </c:numRef>
          </c:val>
          <c:extLst>
            <c:ext xmlns:c15="http://schemas.microsoft.com/office/drawing/2012/chart" uri="{02D57815-91ED-43cb-92C2-25804820EDAC}">
              <c15:datalabelsRange>
                <c15:f>'ABC Self-assessment Tool'!$AZ$5:$AZ$14</c15:f>
                <c15:dlblRangeCache>
                  <c:ptCount val="10"/>
                  <c:pt idx="0">
                    <c:v>10</c:v>
                  </c:pt>
                  <c:pt idx="1">
                    <c:v>20</c:v>
                  </c:pt>
                  <c:pt idx="2">
                    <c:v>30</c:v>
                  </c:pt>
                  <c:pt idx="3">
                    <c:v>40</c:v>
                  </c:pt>
                  <c:pt idx="4">
                    <c:v>50</c:v>
                  </c:pt>
                  <c:pt idx="5">
                    <c:v>60</c:v>
                  </c:pt>
                  <c:pt idx="6">
                    <c:v>70</c:v>
                  </c:pt>
                  <c:pt idx="7">
                    <c:v>80</c:v>
                  </c:pt>
                  <c:pt idx="8">
                    <c:v>90</c:v>
                  </c:pt>
                  <c:pt idx="9">
                    <c:v>100</c:v>
                  </c:pt>
                </c15:dlblRangeCache>
              </c15:datalabelsRange>
            </c:ext>
            <c:ext xmlns:c16="http://schemas.microsoft.com/office/drawing/2014/chart" uri="{C3380CC4-5D6E-409C-BE32-E72D297353CC}">
              <c16:uniqueId val="{0000002B-856B-4E17-9725-2F60B5DF059E}"/>
            </c:ext>
          </c:extLst>
        </c:ser>
        <c:dLbls>
          <c:showLegendKey val="0"/>
          <c:showVal val="0"/>
          <c:showCatName val="0"/>
          <c:showSerName val="0"/>
          <c:showPercent val="0"/>
          <c:showBubbleSize val="0"/>
          <c:showLeaderLines val="0"/>
        </c:dLbls>
        <c:firstSliceAng val="270"/>
        <c:holeSize val="50"/>
      </c:doughnutChart>
      <c:pieChart>
        <c:varyColors val="1"/>
        <c:ser>
          <c:idx val="2"/>
          <c:order val="2"/>
          <c:tx>
            <c:v>Pointer</c:v>
          </c:tx>
          <c:spPr>
            <a:effectLst/>
          </c:spPr>
          <c:dPt>
            <c:idx val="0"/>
            <c:bubble3D val="0"/>
            <c:spPr>
              <a:noFill/>
              <a:ln>
                <a:noFill/>
              </a:ln>
              <a:effectLst/>
            </c:spPr>
            <c:extLst>
              <c:ext xmlns:c16="http://schemas.microsoft.com/office/drawing/2014/chart" uri="{C3380CC4-5D6E-409C-BE32-E72D297353CC}">
                <c16:uniqueId val="{0000002D-856B-4E17-9725-2F60B5DF059E}"/>
              </c:ext>
            </c:extLst>
          </c:dPt>
          <c:dPt>
            <c:idx val="1"/>
            <c:bubble3D val="0"/>
            <c:spPr>
              <a:solidFill>
                <a:sysClr val="windowText" lastClr="000000"/>
              </a:solidFill>
              <a:ln>
                <a:noFill/>
              </a:ln>
              <a:effectLst/>
            </c:spPr>
            <c:extLst>
              <c:ext xmlns:c16="http://schemas.microsoft.com/office/drawing/2014/chart" uri="{C3380CC4-5D6E-409C-BE32-E72D297353CC}">
                <c16:uniqueId val="{0000002F-856B-4E17-9725-2F60B5DF059E}"/>
              </c:ext>
            </c:extLst>
          </c:dPt>
          <c:dPt>
            <c:idx val="2"/>
            <c:bubble3D val="0"/>
            <c:spPr>
              <a:noFill/>
              <a:ln>
                <a:noFill/>
              </a:ln>
              <a:effectLst/>
            </c:spPr>
            <c:extLst>
              <c:ext xmlns:c16="http://schemas.microsoft.com/office/drawing/2014/chart" uri="{C3380CC4-5D6E-409C-BE32-E72D297353CC}">
                <c16:uniqueId val="{00000031-856B-4E17-9725-2F60B5DF059E}"/>
              </c:ext>
            </c:extLst>
          </c:dPt>
          <c:val>
            <c:numRef>
              <c:f>'ABC Self-assessment Tool'!$BD$5:$BD$7</c:f>
              <c:numCache>
                <c:formatCode>General</c:formatCode>
                <c:ptCount val="3"/>
                <c:pt idx="0" formatCode="0">
                  <c:v>0</c:v>
                </c:pt>
                <c:pt idx="1">
                  <c:v>1</c:v>
                </c:pt>
                <c:pt idx="2" formatCode="0">
                  <c:v>200</c:v>
                </c:pt>
              </c:numCache>
            </c:numRef>
          </c:val>
          <c:extLst>
            <c:ext xmlns:c16="http://schemas.microsoft.com/office/drawing/2014/chart" uri="{C3380CC4-5D6E-409C-BE32-E72D297353CC}">
              <c16:uniqueId val="{00000032-856B-4E17-9725-2F60B5DF059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fmlaLink="$A$27"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32"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42"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5"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48"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A$53"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A$37"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Radio" firstButton="1" fmlaLink="$A$58"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fmlaLink="$A$63"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firstButton="1" fmlaLink="$A$10"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firstButton="1" fmlaLink="$A$15"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firstButton="1" fmlaLink="$A$2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247650</xdr:colOff>
          <xdr:row>3</xdr:row>
          <xdr:rowOff>31750</xdr:rowOff>
        </xdr:from>
        <xdr:to>
          <xdr:col>8</xdr:col>
          <xdr:colOff>571500</xdr:colOff>
          <xdr:row>6</xdr:row>
          <xdr:rowOff>165100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3</xdr:row>
          <xdr:rowOff>95250</xdr:rowOff>
        </xdr:from>
        <xdr:to>
          <xdr:col>7</xdr:col>
          <xdr:colOff>603250</xdr:colOff>
          <xdr:row>4</xdr:row>
          <xdr:rowOff>127000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have an ABC Programme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4</xdr:row>
          <xdr:rowOff>133350</xdr:rowOff>
        </xdr:from>
        <xdr:to>
          <xdr:col>8</xdr:col>
          <xdr:colOff>374650</xdr:colOff>
          <xdr:row>5</xdr:row>
          <xdr:rowOff>114300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have an ABC Programme that sets minimum Anti-Bribery and Corruption standards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8</xdr:row>
          <xdr:rowOff>69850</xdr:rowOff>
        </xdr:from>
        <xdr:to>
          <xdr:col>8</xdr:col>
          <xdr:colOff>374650</xdr:colOff>
          <xdr:row>9</xdr:row>
          <xdr:rowOff>76200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are not sure which Anti-Corruption laws, regulations and standards are applicable to us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336550</xdr:colOff>
          <xdr:row>13</xdr:row>
          <xdr:rowOff>95250</xdr:rowOff>
        </xdr:from>
        <xdr:to>
          <xdr:col>12</xdr:col>
          <xdr:colOff>495300</xdr:colOff>
          <xdr:row>18</xdr:row>
          <xdr:rowOff>12700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xdr:twoCellAnchor>
    <xdr:from>
      <xdr:col>0</xdr:col>
      <xdr:colOff>323851</xdr:colOff>
      <xdr:row>12</xdr:row>
      <xdr:rowOff>190499</xdr:rowOff>
    </xdr:from>
    <xdr:to>
      <xdr:col>12</xdr:col>
      <xdr:colOff>600075</xdr:colOff>
      <xdr:row>18</xdr:row>
      <xdr:rowOff>28575</xdr:rowOff>
    </xdr:to>
    <xdr:sp macro="" textlink="">
      <xdr:nvSpPr>
        <xdr:cNvPr id="19" name="Frame 18">
          <a:extLst>
            <a:ext uri="{FF2B5EF4-FFF2-40B4-BE49-F238E27FC236}">
              <a16:creationId xmlns:a16="http://schemas.microsoft.com/office/drawing/2014/main" id="{00000000-0008-0000-0000-000013000000}"/>
            </a:ext>
          </a:extLst>
        </xdr:cNvPr>
        <xdr:cNvSpPr/>
      </xdr:nvSpPr>
      <xdr:spPr>
        <a:xfrm>
          <a:off x="323851" y="4181474"/>
          <a:ext cx="7591424" cy="1047751"/>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1</xdr:col>
      <xdr:colOff>276225</xdr:colOff>
      <xdr:row>0</xdr:row>
      <xdr:rowOff>0</xdr:rowOff>
    </xdr:from>
    <xdr:to>
      <xdr:col>14</xdr:col>
      <xdr:colOff>47625</xdr:colOff>
      <xdr:row>6</xdr:row>
      <xdr:rowOff>104774</xdr:rowOff>
    </xdr:to>
    <xdr:graphicFrame macro="">
      <xdr:nvGraphicFramePr>
        <xdr:cNvPr id="23" name="Chart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431800</xdr:colOff>
          <xdr:row>19</xdr:row>
          <xdr:rowOff>57150</xdr:rowOff>
        </xdr:from>
        <xdr:to>
          <xdr:col>12</xdr:col>
          <xdr:colOff>393700</xdr:colOff>
          <xdr:row>23</xdr:row>
          <xdr:rowOff>165100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19</xdr:row>
          <xdr:rowOff>127000</xdr:rowOff>
        </xdr:from>
        <xdr:to>
          <xdr:col>12</xdr:col>
          <xdr:colOff>285750</xdr:colOff>
          <xdr:row>21</xdr:row>
          <xdr:rowOff>133350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have identified and assessed the Bribery and Corruption risks our company is exposed to and rated the effectiveness of its controls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21</xdr:row>
          <xdr:rowOff>38100</xdr:rowOff>
        </xdr:from>
        <xdr:to>
          <xdr:col>8</xdr:col>
          <xdr:colOff>450850</xdr:colOff>
          <xdr:row>22</xdr:row>
          <xdr:rowOff>31750</xdr:rowOff>
        </xdr:to>
        <xdr:sp macro="" textlink="">
          <xdr:nvSpPr>
            <xdr:cNvPr id="2067" name="Option Button 19" descr="xgfgd"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don’t know what an ABC Risk Assessment is and how to conduct it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25</xdr:row>
          <xdr:rowOff>31750</xdr:rowOff>
        </xdr:from>
        <xdr:to>
          <xdr:col>12</xdr:col>
          <xdr:colOff>508000</xdr:colOff>
          <xdr:row>28</xdr:row>
          <xdr:rowOff>127000</xdr:rowOff>
        </xdr:to>
        <xdr:sp macro="" textlink="">
          <xdr:nvSpPr>
            <xdr:cNvPr id="2068" name="Group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25</xdr:row>
          <xdr:rowOff>107950</xdr:rowOff>
        </xdr:from>
        <xdr:to>
          <xdr:col>12</xdr:col>
          <xdr:colOff>266700</xdr:colOff>
          <xdr:row>26</xdr:row>
          <xdr:rowOff>88900</xdr:rowOff>
        </xdr:to>
        <xdr:sp macro="" textlink="">
          <xdr:nvSpPr>
            <xdr:cNvPr id="2069" name="Option Button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have a designated officer responsible for implementing and overseeing the Anti-Bribery policies and procedures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26</xdr:row>
          <xdr:rowOff>95250</xdr:rowOff>
        </xdr:from>
        <xdr:to>
          <xdr:col>12</xdr:col>
          <xdr:colOff>266700</xdr:colOff>
          <xdr:row>27</xdr:row>
          <xdr:rowOff>88900</xdr:rowOff>
        </xdr:to>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 not see the need to designate an officer to perform the Anti-Corruption Function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27</xdr:row>
          <xdr:rowOff>95250</xdr:rowOff>
        </xdr:from>
        <xdr:to>
          <xdr:col>12</xdr:col>
          <xdr:colOff>266700</xdr:colOff>
          <xdr:row>28</xdr:row>
          <xdr:rowOff>88900</xdr:rowOff>
        </xdr:to>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have an Anti-Corruption officer / Compliance officer responsible for the design and implementation of the ABC Programme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30</xdr:row>
          <xdr:rowOff>31750</xdr:rowOff>
        </xdr:from>
        <xdr:to>
          <xdr:col>12</xdr:col>
          <xdr:colOff>450850</xdr:colOff>
          <xdr:row>33</xdr:row>
          <xdr:rowOff>95250</xdr:rowOff>
        </xdr:to>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30</xdr:row>
          <xdr:rowOff>95250</xdr:rowOff>
        </xdr:from>
        <xdr:to>
          <xdr:col>12</xdr:col>
          <xdr:colOff>279400</xdr:colOff>
          <xdr:row>31</xdr:row>
          <xdr:rowOff>31750</xdr:rowOff>
        </xdr:to>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have a Code of Conduct and documented Anti-Bribery Policies and Procedures.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31</xdr:row>
          <xdr:rowOff>57150</xdr:rowOff>
        </xdr:from>
        <xdr:to>
          <xdr:col>12</xdr:col>
          <xdr:colOff>279400</xdr:colOff>
          <xdr:row>32</xdr:row>
          <xdr:rowOff>50800</xdr:rowOff>
        </xdr:to>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only have a Code of Conduct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32</xdr:row>
          <xdr:rowOff>95250</xdr:rowOff>
        </xdr:from>
        <xdr:to>
          <xdr:col>12</xdr:col>
          <xdr:colOff>279400</xdr:colOff>
          <xdr:row>33</xdr:row>
          <xdr:rowOff>57150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have a Code of Conduct nor documented Anti-Bribery policies and procedures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40</xdr:row>
          <xdr:rowOff>0</xdr:rowOff>
        </xdr:from>
        <xdr:to>
          <xdr:col>12</xdr:col>
          <xdr:colOff>412750</xdr:colOff>
          <xdr:row>44</xdr:row>
          <xdr:rowOff>133350</xdr:rowOff>
        </xdr:to>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40</xdr:row>
          <xdr:rowOff>88900</xdr:rowOff>
        </xdr:from>
        <xdr:to>
          <xdr:col>11</xdr:col>
          <xdr:colOff>450850</xdr:colOff>
          <xdr:row>41</xdr:row>
          <xdr:rowOff>95250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provide training to all directors, officers, relevant employees, and, where appropriate, agents and business partners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41</xdr:row>
          <xdr:rowOff>127000</xdr:rowOff>
        </xdr:from>
        <xdr:to>
          <xdr:col>11</xdr:col>
          <xdr:colOff>381000</xdr:colOff>
          <xdr:row>42</xdr:row>
          <xdr:rowOff>88900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conduct ABC training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42</xdr:row>
          <xdr:rowOff>57150</xdr:rowOff>
        </xdr:from>
        <xdr:to>
          <xdr:col>12</xdr:col>
          <xdr:colOff>279400</xdr:colOff>
          <xdr:row>43</xdr:row>
          <xdr:rowOff>114300</xdr:rowOff>
        </xdr:to>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Only our Compliance Team receives regular external trainings. They are however responsible for delivering ABC training within the company.</a:t>
              </a:r>
            </a:p>
          </xdr:txBody>
        </xdr:sp>
        <xdr:clientData/>
      </xdr:twoCellAnchor>
    </mc:Choice>
    <mc:Fallback/>
  </mc:AlternateContent>
  <xdr:twoCellAnchor>
    <xdr:from>
      <xdr:col>0</xdr:col>
      <xdr:colOff>323851</xdr:colOff>
      <xdr:row>19</xdr:row>
      <xdr:rowOff>28574</xdr:rowOff>
    </xdr:from>
    <xdr:to>
      <xdr:col>12</xdr:col>
      <xdr:colOff>400051</xdr:colOff>
      <xdr:row>24</xdr:row>
      <xdr:rowOff>28574</xdr:rowOff>
    </xdr:to>
    <xdr:sp macro="" textlink="">
      <xdr:nvSpPr>
        <xdr:cNvPr id="38" name="Frame 37">
          <a:extLst>
            <a:ext uri="{FF2B5EF4-FFF2-40B4-BE49-F238E27FC236}">
              <a16:creationId xmlns:a16="http://schemas.microsoft.com/office/drawing/2014/main" id="{00000000-0008-0000-0000-000026000000}"/>
            </a:ext>
          </a:extLst>
        </xdr:cNvPr>
        <xdr:cNvSpPr/>
      </xdr:nvSpPr>
      <xdr:spPr>
        <a:xfrm>
          <a:off x="323851" y="5438774"/>
          <a:ext cx="7391400" cy="962025"/>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0</xdr:col>
      <xdr:colOff>220265</xdr:colOff>
      <xdr:row>30</xdr:row>
      <xdr:rowOff>1987</xdr:rowOff>
    </xdr:from>
    <xdr:to>
      <xdr:col>12</xdr:col>
      <xdr:colOff>522371</xdr:colOff>
      <xdr:row>33</xdr:row>
      <xdr:rowOff>149226</xdr:rowOff>
    </xdr:to>
    <xdr:sp macro="" textlink="">
      <xdr:nvSpPr>
        <xdr:cNvPr id="39" name="Frame 38">
          <a:extLst>
            <a:ext uri="{FF2B5EF4-FFF2-40B4-BE49-F238E27FC236}">
              <a16:creationId xmlns:a16="http://schemas.microsoft.com/office/drawing/2014/main" id="{00000000-0008-0000-0000-000027000000}"/>
            </a:ext>
          </a:extLst>
        </xdr:cNvPr>
        <xdr:cNvSpPr/>
      </xdr:nvSpPr>
      <xdr:spPr>
        <a:xfrm>
          <a:off x="220265" y="7717237"/>
          <a:ext cx="7617306" cy="833039"/>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0</xdr:col>
      <xdr:colOff>236692</xdr:colOff>
      <xdr:row>25</xdr:row>
      <xdr:rowOff>10242</xdr:rowOff>
    </xdr:from>
    <xdr:to>
      <xdr:col>12</xdr:col>
      <xdr:colOff>594032</xdr:colOff>
      <xdr:row>28</xdr:row>
      <xdr:rowOff>203123</xdr:rowOff>
    </xdr:to>
    <xdr:sp macro="" textlink="">
      <xdr:nvSpPr>
        <xdr:cNvPr id="40" name="Frame 39">
          <a:extLst>
            <a:ext uri="{FF2B5EF4-FFF2-40B4-BE49-F238E27FC236}">
              <a16:creationId xmlns:a16="http://schemas.microsoft.com/office/drawing/2014/main" id="{00000000-0008-0000-0000-000028000000}"/>
            </a:ext>
          </a:extLst>
        </xdr:cNvPr>
        <xdr:cNvSpPr/>
      </xdr:nvSpPr>
      <xdr:spPr>
        <a:xfrm>
          <a:off x="236692" y="7036210"/>
          <a:ext cx="7731534" cy="807397"/>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285750</xdr:colOff>
          <xdr:row>46</xdr:row>
          <xdr:rowOff>19050</xdr:rowOff>
        </xdr:from>
        <xdr:to>
          <xdr:col>12</xdr:col>
          <xdr:colOff>488950</xdr:colOff>
          <xdr:row>49</xdr:row>
          <xdr:rowOff>228600</xdr:rowOff>
        </xdr:to>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46</xdr:row>
          <xdr:rowOff>88900</xdr:rowOff>
        </xdr:from>
        <xdr:to>
          <xdr:col>11</xdr:col>
          <xdr:colOff>450850</xdr:colOff>
          <xdr:row>47</xdr:row>
          <xdr:rowOff>95250</xdr:rowOff>
        </xdr:to>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perform due diligence on third parties with respect to ABC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47</xdr:row>
          <xdr:rowOff>57150</xdr:rowOff>
        </xdr:from>
        <xdr:to>
          <xdr:col>12</xdr:col>
          <xdr:colOff>323850</xdr:colOff>
          <xdr:row>48</xdr:row>
          <xdr:rowOff>190500</xdr:rowOff>
        </xdr:to>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have an ABC Policy which sets guidelines on best practices to identify and manage third-party risks, including Bribery and Corruption risks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48</xdr:row>
          <xdr:rowOff>127000</xdr:rowOff>
        </xdr:from>
        <xdr:to>
          <xdr:col>11</xdr:col>
          <xdr:colOff>450850</xdr:colOff>
          <xdr:row>49</xdr:row>
          <xdr:rowOff>133350</xdr:rowOff>
        </xdr:to>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 not see the need to perform due diligence on third parties with respect to ABC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51</xdr:row>
          <xdr:rowOff>31750</xdr:rowOff>
        </xdr:from>
        <xdr:to>
          <xdr:col>12</xdr:col>
          <xdr:colOff>488950</xdr:colOff>
          <xdr:row>54</xdr:row>
          <xdr:rowOff>133350</xdr:rowOff>
        </xdr:to>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51</xdr:row>
          <xdr:rowOff>88900</xdr:rowOff>
        </xdr:from>
        <xdr:to>
          <xdr:col>12</xdr:col>
          <xdr:colOff>222250</xdr:colOff>
          <xdr:row>52</xdr:row>
          <xdr:rowOff>95250</xdr:rowOff>
        </xdr:to>
        <xdr:sp macro="" textlink="">
          <xdr:nvSpPr>
            <xdr:cNvPr id="2086" name="Option Button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have a Whistle-Blower channel to report suspected or actual misconduct on a confidential basis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52</xdr:row>
          <xdr:rowOff>107950</xdr:rowOff>
        </xdr:from>
        <xdr:to>
          <xdr:col>12</xdr:col>
          <xdr:colOff>107950</xdr:colOff>
          <xdr:row>53</xdr:row>
          <xdr:rowOff>95250</xdr:rowOff>
        </xdr:to>
        <xdr:sp macro="" textlink="">
          <xdr:nvSpPr>
            <xdr:cNvPr id="2087" name="Option Button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 have a channel or mechanism to report suspected or actual misconduct, but the reporting person has to disclose his/her identity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53</xdr:row>
          <xdr:rowOff>88900</xdr:rowOff>
        </xdr:from>
        <xdr:to>
          <xdr:col>11</xdr:col>
          <xdr:colOff>450850</xdr:colOff>
          <xdr:row>54</xdr:row>
          <xdr:rowOff>95250</xdr:rowOff>
        </xdr:to>
        <xdr:sp macro="" textlink="">
          <xdr:nvSpPr>
            <xdr:cNvPr id="2088" name="Option Button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 not see any need to establish a Whistle-Blower channel </a:t>
              </a:r>
            </a:p>
          </xdr:txBody>
        </xdr:sp>
        <xdr:clientData/>
      </xdr:twoCellAnchor>
    </mc:Choice>
    <mc:Fallback/>
  </mc:AlternateContent>
  <xdr:twoCellAnchor>
    <xdr:from>
      <xdr:col>0</xdr:col>
      <xdr:colOff>209550</xdr:colOff>
      <xdr:row>39</xdr:row>
      <xdr:rowOff>180975</xdr:rowOff>
    </xdr:from>
    <xdr:to>
      <xdr:col>12</xdr:col>
      <xdr:colOff>447675</xdr:colOff>
      <xdr:row>45</xdr:row>
      <xdr:rowOff>9525</xdr:rowOff>
    </xdr:to>
    <xdr:sp macro="" textlink="">
      <xdr:nvSpPr>
        <xdr:cNvPr id="49" name="Frame 48">
          <a:extLst>
            <a:ext uri="{FF2B5EF4-FFF2-40B4-BE49-F238E27FC236}">
              <a16:creationId xmlns:a16="http://schemas.microsoft.com/office/drawing/2014/main" id="{00000000-0008-0000-0000-000031000000}"/>
            </a:ext>
          </a:extLst>
        </xdr:cNvPr>
        <xdr:cNvSpPr/>
      </xdr:nvSpPr>
      <xdr:spPr>
        <a:xfrm>
          <a:off x="209550" y="9848850"/>
          <a:ext cx="7553325" cy="1000125"/>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0</xdr:col>
      <xdr:colOff>266701</xdr:colOff>
      <xdr:row>45</xdr:row>
      <xdr:rowOff>171450</xdr:rowOff>
    </xdr:from>
    <xdr:to>
      <xdr:col>12</xdr:col>
      <xdr:colOff>552451</xdr:colOff>
      <xdr:row>49</xdr:row>
      <xdr:rowOff>297656</xdr:rowOff>
    </xdr:to>
    <xdr:sp macro="" textlink="">
      <xdr:nvSpPr>
        <xdr:cNvPr id="50" name="Frame 49">
          <a:extLst>
            <a:ext uri="{FF2B5EF4-FFF2-40B4-BE49-F238E27FC236}">
              <a16:creationId xmlns:a16="http://schemas.microsoft.com/office/drawing/2014/main" id="{00000000-0008-0000-0000-000032000000}"/>
            </a:ext>
          </a:extLst>
        </xdr:cNvPr>
        <xdr:cNvSpPr/>
      </xdr:nvSpPr>
      <xdr:spPr>
        <a:xfrm>
          <a:off x="266701" y="11458575"/>
          <a:ext cx="7600950" cy="926306"/>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285750</xdr:colOff>
          <xdr:row>35</xdr:row>
          <xdr:rowOff>31750</xdr:rowOff>
        </xdr:from>
        <xdr:to>
          <xdr:col>12</xdr:col>
          <xdr:colOff>457200</xdr:colOff>
          <xdr:row>38</xdr:row>
          <xdr:rowOff>209550</xdr:rowOff>
        </xdr:to>
        <xdr:sp macro="" textlink="">
          <xdr:nvSpPr>
            <xdr:cNvPr id="2093" name="Group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35</xdr:row>
          <xdr:rowOff>50800</xdr:rowOff>
        </xdr:from>
        <xdr:to>
          <xdr:col>12</xdr:col>
          <xdr:colOff>298450</xdr:colOff>
          <xdr:row>37</xdr:row>
          <xdr:rowOff>31750</xdr:rowOff>
        </xdr:to>
        <xdr:sp macro="" textlink="">
          <xdr:nvSpPr>
            <xdr:cNvPr id="2094" name="Option Button 46" descr="yes, we ask"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our ABC policy prohibits any form of corruption and caters for high-risk areas such as conflict of interest, gifts and hospitality and political contributions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36</xdr:row>
          <xdr:rowOff>152400</xdr:rowOff>
        </xdr:from>
        <xdr:to>
          <xdr:col>12</xdr:col>
          <xdr:colOff>298450</xdr:colOff>
          <xdr:row>37</xdr:row>
          <xdr:rowOff>152400</xdr:rowOff>
        </xdr:to>
        <xdr:sp macro="" textlink="">
          <xdr:nvSpPr>
            <xdr:cNvPr id="2095" name="Option Button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have an ABC policy prohibiting any form of corruption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469900</xdr:colOff>
          <xdr:row>37</xdr:row>
          <xdr:rowOff>152400</xdr:rowOff>
        </xdr:from>
        <xdr:to>
          <xdr:col>12</xdr:col>
          <xdr:colOff>298450</xdr:colOff>
          <xdr:row>38</xdr:row>
          <xdr:rowOff>152400</xdr:rowOff>
        </xdr:to>
        <xdr:sp macro="" textlink="">
          <xdr:nvSpPr>
            <xdr:cNvPr id="2096" name="Option Button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only have a policy that caters for conflict of interest</a:t>
              </a:r>
            </a:p>
          </xdr:txBody>
        </xdr:sp>
        <xdr:clientData/>
      </xdr:twoCellAnchor>
    </mc:Choice>
    <mc:Fallback/>
  </mc:AlternateContent>
  <xdr:twoCellAnchor>
    <xdr:from>
      <xdr:col>0</xdr:col>
      <xdr:colOff>216606</xdr:colOff>
      <xdr:row>34</xdr:row>
      <xdr:rowOff>180975</xdr:rowOff>
    </xdr:from>
    <xdr:to>
      <xdr:col>12</xdr:col>
      <xdr:colOff>542925</xdr:colOff>
      <xdr:row>39</xdr:row>
      <xdr:rowOff>563</xdr:rowOff>
    </xdr:to>
    <xdr:sp macro="" textlink="">
      <xdr:nvSpPr>
        <xdr:cNvPr id="55" name="Frame 54">
          <a:extLst>
            <a:ext uri="{FF2B5EF4-FFF2-40B4-BE49-F238E27FC236}">
              <a16:creationId xmlns:a16="http://schemas.microsoft.com/office/drawing/2014/main" id="{00000000-0008-0000-0000-000037000000}"/>
            </a:ext>
          </a:extLst>
        </xdr:cNvPr>
        <xdr:cNvSpPr/>
      </xdr:nvSpPr>
      <xdr:spPr>
        <a:xfrm>
          <a:off x="216606" y="9220200"/>
          <a:ext cx="7641519" cy="895913"/>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285750</xdr:colOff>
          <xdr:row>56</xdr:row>
          <xdr:rowOff>31750</xdr:rowOff>
        </xdr:from>
        <xdr:to>
          <xdr:col>12</xdr:col>
          <xdr:colOff>488950</xdr:colOff>
          <xdr:row>59</xdr:row>
          <xdr:rowOff>133350</xdr:rowOff>
        </xdr:to>
        <xdr:sp macro="" textlink="">
          <xdr:nvSpPr>
            <xdr:cNvPr id="2097" name="Group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56</xdr:row>
          <xdr:rowOff>88900</xdr:rowOff>
        </xdr:from>
        <xdr:to>
          <xdr:col>12</xdr:col>
          <xdr:colOff>222250</xdr:colOff>
          <xdr:row>57</xdr:row>
          <xdr:rowOff>95250</xdr:rowOff>
        </xdr:to>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 not have a particular disciplinary system to penalize infringement of the code of conduct and Anti-Bribery Policies and Procedures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57</xdr:row>
          <xdr:rowOff>88900</xdr:rowOff>
        </xdr:from>
        <xdr:to>
          <xdr:col>12</xdr:col>
          <xdr:colOff>222250</xdr:colOff>
          <xdr:row>58</xdr:row>
          <xdr:rowOff>95250</xdr:rowOff>
        </xdr:to>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 not have any disciplinary system in our company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58</xdr:row>
          <xdr:rowOff>88900</xdr:rowOff>
        </xdr:from>
        <xdr:to>
          <xdr:col>12</xdr:col>
          <xdr:colOff>222250</xdr:colOff>
          <xdr:row>59</xdr:row>
          <xdr:rowOff>95250</xdr:rowOff>
        </xdr:to>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 have appropriate and clear disciplinary procedures to sanction the infringement of the Code of Conduct and Anti-Bribery policies and procedures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285750</xdr:colOff>
          <xdr:row>61</xdr:row>
          <xdr:rowOff>31750</xdr:rowOff>
        </xdr:from>
        <xdr:to>
          <xdr:col>12</xdr:col>
          <xdr:colOff>488950</xdr:colOff>
          <xdr:row>64</xdr:row>
          <xdr:rowOff>133350</xdr:rowOff>
        </xdr:to>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61</xdr:row>
          <xdr:rowOff>88900</xdr:rowOff>
        </xdr:from>
        <xdr:to>
          <xdr:col>12</xdr:col>
          <xdr:colOff>222250</xdr:colOff>
          <xdr:row>62</xdr:row>
          <xdr:rowOff>95250</xdr:rowOff>
        </xdr:to>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see the need of testing, monitoring and review our ABC Programme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62</xdr:row>
          <xdr:rowOff>88900</xdr:rowOff>
        </xdr:from>
        <xdr:to>
          <xdr:col>12</xdr:col>
          <xdr:colOff>222250</xdr:colOff>
          <xdr:row>63</xdr:row>
          <xdr:rowOff>95250</xdr:rowOff>
        </xdr:to>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we do test, monitor and review our ABC Programme on an annual basis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450850</xdr:colOff>
          <xdr:row>63</xdr:row>
          <xdr:rowOff>88900</xdr:rowOff>
        </xdr:from>
        <xdr:to>
          <xdr:col>12</xdr:col>
          <xdr:colOff>222250</xdr:colOff>
          <xdr:row>64</xdr:row>
          <xdr:rowOff>95250</xdr:rowOff>
        </xdr:to>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do not perform any periodic testing, monitoring nor review of our ABC Programme </a:t>
              </a:r>
            </a:p>
          </xdr:txBody>
        </xdr:sp>
        <xdr:clientData/>
      </xdr:twoCellAnchor>
    </mc:Choice>
    <mc:Fallback/>
  </mc:AlternateContent>
  <xdr:twoCellAnchor>
    <xdr:from>
      <xdr:col>0</xdr:col>
      <xdr:colOff>285751</xdr:colOff>
      <xdr:row>51</xdr:row>
      <xdr:rowOff>0</xdr:rowOff>
    </xdr:from>
    <xdr:to>
      <xdr:col>12</xdr:col>
      <xdr:colOff>552451</xdr:colOff>
      <xdr:row>55</xdr:row>
      <xdr:rowOff>21431</xdr:rowOff>
    </xdr:to>
    <xdr:sp macro="" textlink="">
      <xdr:nvSpPr>
        <xdr:cNvPr id="65" name="Frame 64">
          <a:extLst>
            <a:ext uri="{FF2B5EF4-FFF2-40B4-BE49-F238E27FC236}">
              <a16:creationId xmlns:a16="http://schemas.microsoft.com/office/drawing/2014/main" id="{00000000-0008-0000-0000-000041000000}"/>
            </a:ext>
          </a:extLst>
        </xdr:cNvPr>
        <xdr:cNvSpPr/>
      </xdr:nvSpPr>
      <xdr:spPr>
        <a:xfrm>
          <a:off x="285751" y="12239625"/>
          <a:ext cx="7581900" cy="821531"/>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0</xdr:col>
      <xdr:colOff>247650</xdr:colOff>
      <xdr:row>55</xdr:row>
      <xdr:rowOff>190500</xdr:rowOff>
    </xdr:from>
    <xdr:to>
      <xdr:col>12</xdr:col>
      <xdr:colOff>495300</xdr:colOff>
      <xdr:row>60</xdr:row>
      <xdr:rowOff>11906</xdr:rowOff>
    </xdr:to>
    <xdr:sp macro="" textlink="">
      <xdr:nvSpPr>
        <xdr:cNvPr id="66" name="Frame 65">
          <a:extLst>
            <a:ext uri="{FF2B5EF4-FFF2-40B4-BE49-F238E27FC236}">
              <a16:creationId xmlns:a16="http://schemas.microsoft.com/office/drawing/2014/main" id="{00000000-0008-0000-0000-000042000000}"/>
            </a:ext>
          </a:extLst>
        </xdr:cNvPr>
        <xdr:cNvSpPr/>
      </xdr:nvSpPr>
      <xdr:spPr>
        <a:xfrm>
          <a:off x="247650" y="13230225"/>
          <a:ext cx="7562850" cy="821531"/>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twoCellAnchor>
    <xdr:from>
      <xdr:col>0</xdr:col>
      <xdr:colOff>219075</xdr:colOff>
      <xdr:row>61</xdr:row>
      <xdr:rowOff>0</xdr:rowOff>
    </xdr:from>
    <xdr:to>
      <xdr:col>12</xdr:col>
      <xdr:colOff>514350</xdr:colOff>
      <xdr:row>65</xdr:row>
      <xdr:rowOff>21431</xdr:rowOff>
    </xdr:to>
    <xdr:sp macro="" textlink="">
      <xdr:nvSpPr>
        <xdr:cNvPr id="67" name="Frame 66">
          <a:extLst>
            <a:ext uri="{FF2B5EF4-FFF2-40B4-BE49-F238E27FC236}">
              <a16:creationId xmlns:a16="http://schemas.microsoft.com/office/drawing/2014/main" id="{00000000-0008-0000-0000-000043000000}"/>
            </a:ext>
          </a:extLst>
        </xdr:cNvPr>
        <xdr:cNvSpPr/>
      </xdr:nvSpPr>
      <xdr:spPr>
        <a:xfrm>
          <a:off x="219075" y="14239875"/>
          <a:ext cx="7610475" cy="821531"/>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247650</xdr:colOff>
          <xdr:row>8</xdr:row>
          <xdr:rowOff>0</xdr:rowOff>
        </xdr:from>
        <xdr:to>
          <xdr:col>9</xdr:col>
          <xdr:colOff>355600</xdr:colOff>
          <xdr:row>11</xdr:row>
          <xdr:rowOff>146050</xdr:rowOff>
        </xdr:to>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es-ES" sz="800" b="0" i="0" u="none" strike="noStrike" baseline="0">
                  <a:solidFill>
                    <a:srgbClr val="000000"/>
                  </a:solidFill>
                  <a:latin typeface="Segoe UI"/>
                  <a:cs typeface="Segoe UI"/>
                </a:rPr>
                <a:t>Group Box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22</xdr:row>
          <xdr:rowOff>50800</xdr:rowOff>
        </xdr:from>
        <xdr:to>
          <xdr:col>8</xdr:col>
          <xdr:colOff>450850</xdr:colOff>
          <xdr:row>23</xdr:row>
          <xdr:rowOff>57150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have never performed an ABC Risk Assessment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431800</xdr:colOff>
          <xdr:row>5</xdr:row>
          <xdr:rowOff>165100</xdr:rowOff>
        </xdr:from>
        <xdr:to>
          <xdr:col>8</xdr:col>
          <xdr:colOff>57150</xdr:colOff>
          <xdr:row>6</xdr:row>
          <xdr:rowOff>146050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We are not sure what is an ABC Programme </a:t>
              </a:r>
            </a:p>
          </xdr:txBody>
        </xdr:sp>
        <xdr:clientData/>
      </xdr:twoCellAnchor>
    </mc:Choice>
    <mc:Fallback/>
  </mc:AlternateContent>
  <xdr:twoCellAnchor>
    <xdr:from>
      <xdr:col>0</xdr:col>
      <xdr:colOff>228600</xdr:colOff>
      <xdr:row>3</xdr:row>
      <xdr:rowOff>9525</xdr:rowOff>
    </xdr:from>
    <xdr:to>
      <xdr:col>8</xdr:col>
      <xdr:colOff>600075</xdr:colOff>
      <xdr:row>7</xdr:row>
      <xdr:rowOff>28575</xdr:rowOff>
    </xdr:to>
    <xdr:sp macro="" textlink="">
      <xdr:nvSpPr>
        <xdr:cNvPr id="63" name="Frame 62">
          <a:extLst>
            <a:ext uri="{FF2B5EF4-FFF2-40B4-BE49-F238E27FC236}">
              <a16:creationId xmlns:a16="http://schemas.microsoft.com/office/drawing/2014/main" id="{00000000-0008-0000-0000-00003F000000}"/>
            </a:ext>
          </a:extLst>
        </xdr:cNvPr>
        <xdr:cNvSpPr/>
      </xdr:nvSpPr>
      <xdr:spPr>
        <a:xfrm>
          <a:off x="228600" y="2181225"/>
          <a:ext cx="5248275" cy="819150"/>
        </a:xfrm>
        <a:prstGeom prst="frame">
          <a:avLst>
            <a:gd name="adj1" fmla="val 1433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0</xdr:col>
          <xdr:colOff>438150</xdr:colOff>
          <xdr:row>9</xdr:row>
          <xdr:rowOff>69850</xdr:rowOff>
        </xdr:from>
        <xdr:to>
          <xdr:col>8</xdr:col>
          <xdr:colOff>374650</xdr:colOff>
          <xdr:row>10</xdr:row>
          <xdr:rowOff>88900</xdr:rowOff>
        </xdr:to>
        <xdr:sp macro="" textlink="">
          <xdr:nvSpPr>
            <xdr:cNvPr id="2114" name="Option Button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our ABC Programme is consistent with the relevant laws, regulations and standards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10</xdr:row>
          <xdr:rowOff>95250</xdr:rowOff>
        </xdr:from>
        <xdr:to>
          <xdr:col>9</xdr:col>
          <xdr:colOff>165100</xdr:colOff>
          <xdr:row>11</xdr:row>
          <xdr:rowOff>107950</xdr:rowOff>
        </xdr:to>
        <xdr:sp macro="" textlink="">
          <xdr:nvSpPr>
            <xdr:cNvPr id="2118" name="Option Button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Our ABC Programme is based on the requirements provided in the French Sapin II Law and the UK Bribery Act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14</xdr:row>
          <xdr:rowOff>107950</xdr:rowOff>
        </xdr:from>
        <xdr:to>
          <xdr:col>12</xdr:col>
          <xdr:colOff>95250</xdr:colOff>
          <xdr:row>15</xdr:row>
          <xdr:rowOff>203200</xdr:rowOff>
        </xdr:to>
        <xdr:sp macro="" textlink="">
          <xdr:nvSpPr>
            <xdr:cNvPr id="2119" name="Option Button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Yes, there is a commitment of corporate leaders to build a "culture of compliance" and they actively promote an Anti-Corruption culture within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15</xdr:row>
          <xdr:rowOff>133350</xdr:rowOff>
        </xdr:from>
        <xdr:to>
          <xdr:col>4</xdr:col>
          <xdr:colOff>457200</xdr:colOff>
          <xdr:row>16</xdr:row>
          <xdr:rowOff>76200</xdr:rowOff>
        </xdr:to>
        <xdr:sp macro="" textlink="">
          <xdr:nvSpPr>
            <xdr:cNvPr id="2120" name="Option Button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No, we don’t have an ABC Programme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438150</xdr:colOff>
          <xdr:row>16</xdr:row>
          <xdr:rowOff>76200</xdr:rowOff>
        </xdr:from>
        <xdr:to>
          <xdr:col>9</xdr:col>
          <xdr:colOff>571500</xdr:colOff>
          <xdr:row>17</xdr:row>
          <xdr:rowOff>57150</xdr:rowOff>
        </xdr:to>
        <xdr:sp macro="" textlink="">
          <xdr:nvSpPr>
            <xdr:cNvPr id="2121" name="Option Button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ES" sz="800" b="0" i="0" u="none" strike="noStrike" baseline="0">
                  <a:solidFill>
                    <a:srgbClr val="000000"/>
                  </a:solidFill>
                  <a:latin typeface="Segoe UI"/>
                  <a:cs typeface="Segoe UI"/>
                </a:rPr>
                <a:t>Our ABC Programme exists only on paper because management has failed to effectively implement and communicate it</a:t>
              </a:r>
            </a:p>
          </xdr:txBody>
        </xdr:sp>
        <xdr:clientData/>
      </xdr:twoCellAnchor>
    </mc:Choice>
    <mc:Fallback/>
  </mc:AlternateContent>
  <xdr:twoCellAnchor>
    <xdr:from>
      <xdr:col>0</xdr:col>
      <xdr:colOff>238125</xdr:colOff>
      <xdr:row>7</xdr:row>
      <xdr:rowOff>190501</xdr:rowOff>
    </xdr:from>
    <xdr:to>
      <xdr:col>9</xdr:col>
      <xdr:colOff>371475</xdr:colOff>
      <xdr:row>12</xdr:row>
      <xdr:rowOff>28575</xdr:rowOff>
    </xdr:to>
    <xdr:sp macro="" textlink="">
      <xdr:nvSpPr>
        <xdr:cNvPr id="71" name="Frame 70">
          <a:extLst>
            <a:ext uri="{FF2B5EF4-FFF2-40B4-BE49-F238E27FC236}">
              <a16:creationId xmlns:a16="http://schemas.microsoft.com/office/drawing/2014/main" id="{00000000-0008-0000-0000-000047000000}"/>
            </a:ext>
          </a:extLst>
        </xdr:cNvPr>
        <xdr:cNvSpPr/>
      </xdr:nvSpPr>
      <xdr:spPr>
        <a:xfrm>
          <a:off x="238125" y="3162301"/>
          <a:ext cx="5619750" cy="857249"/>
        </a:xfrm>
        <a:prstGeom prst="frame">
          <a:avLst>
            <a:gd name="adj1" fmla="val 14395"/>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LID4096"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51FF8-3631-464B-B773-5A09F572F6FE}">
  <sheetPr codeName="Sheet1"/>
  <dimension ref="A1:BH67"/>
  <sheetViews>
    <sheetView tabSelected="1" zoomScaleNormal="100" workbookViewId="0">
      <pane ySplit="2" topLeftCell="A30" activePane="bottomLeft" state="frozen"/>
      <selection pane="bottomLeft" activeCell="M1" sqref="M1"/>
    </sheetView>
  </sheetViews>
  <sheetFormatPr defaultColWidth="9.140625" defaultRowHeight="13.5"/>
  <cols>
    <col min="1" max="1" width="9.140625" style="2" customWidth="1"/>
    <col min="2" max="2" width="9.140625" style="3"/>
    <col min="3" max="10" width="9.140625" style="2"/>
    <col min="11" max="11" width="9.140625" style="2" customWidth="1"/>
    <col min="12" max="12" width="9.140625" style="2"/>
    <col min="13" max="13" width="9.28515625" style="2" customWidth="1"/>
    <col min="14" max="14" width="10.85546875" style="6" customWidth="1"/>
    <col min="15" max="18" width="10.140625" style="6" customWidth="1"/>
    <col min="19" max="19" width="9" style="6" customWidth="1"/>
    <col min="20" max="20" width="9.42578125" style="6" customWidth="1"/>
    <col min="21" max="22" width="9.140625" style="2"/>
    <col min="23" max="23" width="9.140625" style="4"/>
    <col min="24" max="24" width="15.5703125" style="4" hidden="1" customWidth="1"/>
    <col min="25" max="25" width="9.140625" style="4"/>
    <col min="26" max="48" width="9.140625" style="2"/>
    <col min="49" max="49" width="9.140625" style="2" customWidth="1"/>
    <col min="50" max="50" width="12.140625" style="2" customWidth="1"/>
    <col min="51" max="57" width="9.140625" style="2" customWidth="1"/>
    <col min="58" max="58" width="15.140625" style="2" customWidth="1"/>
    <col min="59" max="59" width="14.5703125" style="2" customWidth="1"/>
    <col min="60" max="16384" width="9.140625" style="2"/>
  </cols>
  <sheetData>
    <row r="1" spans="1:59" ht="156" customHeight="1">
      <c r="A1" s="7" t="s">
        <v>0</v>
      </c>
      <c r="P1" s="26" t="s">
        <v>1</v>
      </c>
      <c r="Q1" s="26"/>
      <c r="R1" s="26"/>
      <c r="S1" s="26"/>
      <c r="T1" s="26"/>
    </row>
    <row r="2" spans="1:59" ht="3" hidden="1" customHeight="1">
      <c r="C2" s="4"/>
      <c r="D2" s="4"/>
      <c r="P2" s="7" t="s">
        <v>2</v>
      </c>
    </row>
    <row r="3" spans="1:59">
      <c r="A3" s="24" t="s">
        <v>3</v>
      </c>
      <c r="C3" s="4"/>
      <c r="D3" s="4"/>
      <c r="N3" s="27" t="str">
        <f>IF(A5=1,X4,IF(A5=2,X5,IF(A5=3,X6,"")))</f>
        <v/>
      </c>
      <c r="O3" s="27"/>
      <c r="P3" s="27"/>
      <c r="Q3" s="27"/>
      <c r="R3" s="27"/>
      <c r="S3" s="27"/>
      <c r="T3" s="27"/>
      <c r="X3" s="4" t="s">
        <v>4</v>
      </c>
      <c r="AW3" s="3"/>
      <c r="AX3" s="3"/>
      <c r="AY3" s="3"/>
      <c r="AZ3" s="3"/>
      <c r="BA3" s="3"/>
      <c r="BB3" s="3"/>
      <c r="BC3" s="3"/>
      <c r="BD3" s="3"/>
      <c r="BE3" s="3"/>
      <c r="BF3" s="3"/>
      <c r="BG3" s="3"/>
    </row>
    <row r="4" spans="1:59" ht="15" customHeight="1">
      <c r="N4" s="27"/>
      <c r="O4" s="27"/>
      <c r="P4" s="27"/>
      <c r="Q4" s="27"/>
      <c r="R4" s="27"/>
      <c r="S4" s="27"/>
      <c r="T4" s="27"/>
      <c r="X4" s="4" t="s">
        <v>5</v>
      </c>
      <c r="AW4" s="17" t="s">
        <v>6</v>
      </c>
      <c r="AX4" s="17" t="s">
        <v>7</v>
      </c>
      <c r="AY4" s="18"/>
      <c r="AZ4" s="17" t="s">
        <v>8</v>
      </c>
      <c r="BA4" s="17" t="s">
        <v>7</v>
      </c>
      <c r="BB4" s="19"/>
      <c r="BC4" s="17" t="s">
        <v>8</v>
      </c>
      <c r="BD4" s="17" t="s">
        <v>7</v>
      </c>
      <c r="BE4" s="18"/>
      <c r="BF4" s="29" t="s">
        <v>9</v>
      </c>
      <c r="BG4" s="29"/>
    </row>
    <row r="5" spans="1:59" ht="14.45">
      <c r="A5" s="15">
        <v>0</v>
      </c>
      <c r="N5" s="27"/>
      <c r="O5" s="27"/>
      <c r="P5" s="27"/>
      <c r="Q5" s="27"/>
      <c r="R5" s="27"/>
      <c r="S5" s="27"/>
      <c r="T5" s="27"/>
      <c r="X5" s="4" t="s">
        <v>10</v>
      </c>
      <c r="AW5" s="18" t="s">
        <v>11</v>
      </c>
      <c r="AX5" s="18">
        <v>10</v>
      </c>
      <c r="AY5" s="18"/>
      <c r="AZ5" s="18">
        <v>10</v>
      </c>
      <c r="BA5" s="18">
        <v>10</v>
      </c>
      <c r="BB5" s="19"/>
      <c r="BC5" s="18" t="s">
        <v>12</v>
      </c>
      <c r="BD5" s="20">
        <f>BG6</f>
        <v>0</v>
      </c>
      <c r="BE5" s="18"/>
      <c r="BF5" s="18" t="s">
        <v>13</v>
      </c>
      <c r="BG5" s="21">
        <f>(B7+B12+B18+B24+B29+B34+B39+B45+B50+B55+B60+B65)</f>
        <v>0</v>
      </c>
    </row>
    <row r="6" spans="1:59" ht="14.45">
      <c r="N6" s="27"/>
      <c r="O6" s="27"/>
      <c r="P6" s="27"/>
      <c r="Q6" s="27"/>
      <c r="R6" s="27"/>
      <c r="S6" s="27"/>
      <c r="T6" s="27"/>
      <c r="X6" s="4" t="s">
        <v>14</v>
      </c>
      <c r="AW6" s="18" t="s">
        <v>15</v>
      </c>
      <c r="AX6" s="18">
        <v>20</v>
      </c>
      <c r="AY6" s="18"/>
      <c r="AZ6" s="18">
        <v>20</v>
      </c>
      <c r="BA6" s="18">
        <v>10</v>
      </c>
      <c r="BB6" s="19"/>
      <c r="BC6" s="18" t="s">
        <v>16</v>
      </c>
      <c r="BD6" s="18">
        <v>1</v>
      </c>
      <c r="BE6" s="18"/>
      <c r="BF6" s="18" t="s">
        <v>17</v>
      </c>
      <c r="BG6" s="21">
        <f>(BG5/12)*100</f>
        <v>0</v>
      </c>
    </row>
    <row r="7" spans="1:59" ht="16.5" customHeight="1">
      <c r="A7" s="3" t="s">
        <v>18</v>
      </c>
      <c r="B7" s="14">
        <f>IF(A5=2,1,0)</f>
        <v>0</v>
      </c>
      <c r="N7" s="27"/>
      <c r="O7" s="27"/>
      <c r="P7" s="27"/>
      <c r="Q7" s="27"/>
      <c r="R7" s="27"/>
      <c r="S7" s="27"/>
      <c r="T7" s="27"/>
      <c r="AW7" s="18" t="s">
        <v>19</v>
      </c>
      <c r="AX7" s="18">
        <v>20</v>
      </c>
      <c r="AY7" s="18"/>
      <c r="AZ7" s="18">
        <v>30</v>
      </c>
      <c r="BA7" s="18">
        <v>10</v>
      </c>
      <c r="BB7" s="19"/>
      <c r="BC7" s="18" t="s">
        <v>20</v>
      </c>
      <c r="BD7" s="20">
        <f>200-BD5</f>
        <v>200</v>
      </c>
      <c r="BE7" s="18"/>
      <c r="BF7" s="18"/>
      <c r="BG7" s="21"/>
    </row>
    <row r="8" spans="1:59" ht="16.5">
      <c r="A8" s="2" t="s">
        <v>21</v>
      </c>
      <c r="R8" s="5"/>
      <c r="X8" s="4" t="s">
        <v>22</v>
      </c>
      <c r="AW8" s="18" t="s">
        <v>23</v>
      </c>
      <c r="AX8" s="18">
        <v>20</v>
      </c>
      <c r="AY8" s="18"/>
      <c r="AZ8" s="18">
        <v>40</v>
      </c>
      <c r="BA8" s="18">
        <v>10</v>
      </c>
      <c r="BB8" s="19"/>
      <c r="BC8" s="19"/>
      <c r="BD8" s="19"/>
      <c r="BE8" s="18"/>
      <c r="BF8" s="18"/>
      <c r="BG8" s="18"/>
    </row>
    <row r="9" spans="1:59" ht="16.5" customHeight="1">
      <c r="N9" s="27" t="str">
        <f>IF(A10=1,X9,IF(A10=2,X10,IF(A10=3,X11,"")))</f>
        <v/>
      </c>
      <c r="O9" s="27"/>
      <c r="P9" s="27"/>
      <c r="Q9" s="27"/>
      <c r="R9" s="27"/>
      <c r="S9" s="27"/>
      <c r="T9" s="27"/>
      <c r="X9" s="4" t="s">
        <v>24</v>
      </c>
      <c r="AW9" s="18" t="s">
        <v>25</v>
      </c>
      <c r="AX9" s="18">
        <v>20</v>
      </c>
      <c r="AY9" s="18"/>
      <c r="AZ9" s="18">
        <v>50</v>
      </c>
      <c r="BA9" s="18">
        <v>10</v>
      </c>
      <c r="BB9" s="19"/>
      <c r="BC9" s="19"/>
      <c r="BD9" s="19"/>
      <c r="BE9" s="19"/>
      <c r="BF9" s="19"/>
      <c r="BG9" s="19"/>
    </row>
    <row r="10" spans="1:59" ht="14.45">
      <c r="A10" s="15">
        <v>0</v>
      </c>
      <c r="N10" s="27"/>
      <c r="O10" s="27"/>
      <c r="P10" s="27"/>
      <c r="Q10" s="27"/>
      <c r="R10" s="27"/>
      <c r="S10" s="27"/>
      <c r="T10" s="27"/>
      <c r="X10" s="4" t="s">
        <v>26</v>
      </c>
      <c r="AW10" s="18" t="s">
        <v>27</v>
      </c>
      <c r="AX10" s="18">
        <v>10</v>
      </c>
      <c r="AY10" s="18"/>
      <c r="AZ10" s="18">
        <v>60</v>
      </c>
      <c r="BA10" s="18">
        <v>10</v>
      </c>
      <c r="BB10" s="19"/>
      <c r="BC10" s="19"/>
      <c r="BD10" s="19"/>
      <c r="BE10" s="19"/>
      <c r="BF10" s="19"/>
      <c r="BG10" s="19"/>
    </row>
    <row r="11" spans="1:59" ht="14.45">
      <c r="N11" s="27"/>
      <c r="O11" s="27"/>
      <c r="P11" s="27"/>
      <c r="Q11" s="27"/>
      <c r="R11" s="27"/>
      <c r="S11" s="27"/>
      <c r="T11" s="27"/>
      <c r="X11" s="4" t="s">
        <v>28</v>
      </c>
      <c r="AW11" s="18" t="str">
        <f>"Your Compliance Level in these areas is " &amp; ROUND(BG6,0) &amp; "%"</f>
        <v>Your Compliance Level in these areas is 0%</v>
      </c>
      <c r="AX11" s="18">
        <f>SUM(AX5:AX10)</f>
        <v>100</v>
      </c>
      <c r="AY11" s="18"/>
      <c r="AZ11" s="18">
        <v>70</v>
      </c>
      <c r="BA11" s="18">
        <v>10</v>
      </c>
      <c r="BB11" s="19"/>
      <c r="BC11" s="19"/>
      <c r="BD11" s="19"/>
      <c r="BE11" s="19"/>
      <c r="BF11" s="19"/>
      <c r="BG11" s="19"/>
    </row>
    <row r="12" spans="1:59" ht="14.45">
      <c r="A12" s="3" t="s">
        <v>18</v>
      </c>
      <c r="B12" s="16">
        <f>IF(OR(A10=1,A10=0),0,1)</f>
        <v>0</v>
      </c>
      <c r="N12" s="27"/>
      <c r="O12" s="27"/>
      <c r="P12" s="27"/>
      <c r="Q12" s="27"/>
      <c r="R12" s="27"/>
      <c r="S12" s="27"/>
      <c r="T12" s="27"/>
      <c r="AW12" s="19"/>
      <c r="AX12" s="19"/>
      <c r="AY12" s="18"/>
      <c r="AZ12" s="18">
        <v>80</v>
      </c>
      <c r="BA12" s="18">
        <v>10</v>
      </c>
      <c r="BB12" s="19"/>
      <c r="BC12" s="19"/>
      <c r="BD12" s="19"/>
      <c r="BE12" s="19"/>
      <c r="BF12" s="19"/>
      <c r="BG12" s="19"/>
    </row>
    <row r="13" spans="1:59" ht="16.5" customHeight="1">
      <c r="A13" s="2" t="s">
        <v>29</v>
      </c>
      <c r="N13" s="27"/>
      <c r="O13" s="27"/>
      <c r="P13" s="27"/>
      <c r="Q13" s="27"/>
      <c r="R13" s="27"/>
      <c r="S13" s="27"/>
      <c r="T13" s="27"/>
      <c r="X13" s="4" t="s">
        <v>30</v>
      </c>
      <c r="AW13" s="18"/>
      <c r="AX13" s="18"/>
      <c r="AY13" s="18"/>
      <c r="AZ13" s="18">
        <v>90</v>
      </c>
      <c r="BA13" s="18">
        <v>10</v>
      </c>
      <c r="BB13" s="19"/>
      <c r="BC13" s="19"/>
      <c r="BD13" s="19"/>
      <c r="BE13" s="19"/>
      <c r="BF13" s="19"/>
      <c r="BG13" s="19"/>
    </row>
    <row r="14" spans="1:59" ht="4.5" customHeight="1">
      <c r="N14" s="27" t="str">
        <f>IF(A15=1,X14,IF(A15=2,X15,IF(A15=3,X17,"")))</f>
        <v/>
      </c>
      <c r="O14" s="27"/>
      <c r="P14" s="27"/>
      <c r="Q14" s="27"/>
      <c r="R14" s="27"/>
      <c r="S14" s="27"/>
      <c r="T14" s="27"/>
      <c r="X14" s="4" t="s">
        <v>31</v>
      </c>
      <c r="AW14" s="18"/>
      <c r="AX14" s="18"/>
      <c r="AY14" s="18"/>
      <c r="AZ14" s="18">
        <v>100</v>
      </c>
      <c r="BA14" s="18">
        <v>10</v>
      </c>
      <c r="BB14" s="19"/>
      <c r="BC14" s="19"/>
      <c r="BD14" s="19"/>
      <c r="BE14" s="19"/>
      <c r="BF14" s="19"/>
      <c r="BG14" s="19"/>
    </row>
    <row r="15" spans="1:59" ht="19.5" customHeight="1">
      <c r="A15" s="15">
        <v>0</v>
      </c>
      <c r="N15" s="27"/>
      <c r="O15" s="27"/>
      <c r="P15" s="27"/>
      <c r="Q15" s="27"/>
      <c r="R15" s="27"/>
      <c r="S15" s="27"/>
      <c r="T15" s="27"/>
      <c r="X15" s="4" t="s">
        <v>32</v>
      </c>
      <c r="AW15" s="12"/>
      <c r="AX15" s="12"/>
      <c r="AY15" s="12"/>
      <c r="AZ15" s="12" t="s">
        <v>33</v>
      </c>
      <c r="BA15" s="12">
        <v>100</v>
      </c>
      <c r="BB15" s="13"/>
      <c r="BC15" s="13"/>
      <c r="BD15" s="13"/>
      <c r="BE15" s="13"/>
      <c r="BF15" s="13"/>
      <c r="BG15" s="13"/>
    </row>
    <row r="16" spans="1:59" ht="21.75" customHeight="1">
      <c r="A16" s="15"/>
      <c r="N16" s="27"/>
      <c r="O16" s="27"/>
      <c r="P16" s="27"/>
      <c r="Q16" s="27"/>
      <c r="R16" s="27"/>
      <c r="S16" s="27"/>
      <c r="T16" s="27"/>
      <c r="AW16" s="12"/>
      <c r="AX16" s="12"/>
      <c r="AY16" s="12"/>
      <c r="AZ16" s="12"/>
      <c r="BA16" s="12"/>
      <c r="BB16" s="13"/>
      <c r="BC16" s="13"/>
      <c r="BD16" s="13"/>
      <c r="BE16" s="13"/>
      <c r="BF16" s="13"/>
      <c r="BG16" s="13"/>
    </row>
    <row r="17" spans="1:60" ht="16.5" customHeight="1">
      <c r="N17" s="27"/>
      <c r="O17" s="27"/>
      <c r="P17" s="27"/>
      <c r="Q17" s="27"/>
      <c r="R17" s="27"/>
      <c r="S17" s="27"/>
      <c r="T17" s="27"/>
      <c r="X17" s="4" t="s">
        <v>34</v>
      </c>
      <c r="AW17" s="10"/>
      <c r="AX17" s="10"/>
      <c r="AY17" s="10"/>
      <c r="AZ17" s="10"/>
      <c r="BA17" s="10"/>
      <c r="BB17" s="10"/>
      <c r="BC17" s="10"/>
      <c r="BD17" s="10"/>
      <c r="BE17" s="10"/>
      <c r="BF17" s="10"/>
      <c r="BG17" s="10"/>
    </row>
    <row r="18" spans="1:60" ht="16.5" customHeight="1">
      <c r="A18" s="3" t="s">
        <v>18</v>
      </c>
      <c r="B18" s="14">
        <f>IF(A15=1,1,0)</f>
        <v>0</v>
      </c>
      <c r="N18" s="27"/>
      <c r="O18" s="27"/>
      <c r="P18" s="27"/>
      <c r="Q18" s="27"/>
      <c r="R18" s="27"/>
      <c r="S18" s="27"/>
      <c r="T18" s="27"/>
      <c r="AW18" s="10"/>
      <c r="AX18" s="10"/>
      <c r="AY18" s="10"/>
      <c r="AZ18" s="10"/>
      <c r="BA18" s="10"/>
      <c r="BB18" s="10"/>
      <c r="BC18" s="10"/>
      <c r="BD18" s="10"/>
      <c r="BE18" s="10"/>
      <c r="BF18" s="10"/>
      <c r="BG18" s="10"/>
    </row>
    <row r="19" spans="1:60" ht="16.5" customHeight="1">
      <c r="A19" s="2" t="s">
        <v>35</v>
      </c>
      <c r="N19" s="27"/>
      <c r="O19" s="27"/>
      <c r="P19" s="27"/>
      <c r="Q19" s="27"/>
      <c r="R19" s="27"/>
      <c r="S19" s="27"/>
      <c r="T19" s="27"/>
      <c r="X19" s="4" t="s">
        <v>36</v>
      </c>
      <c r="Z19" s="1"/>
      <c r="AA19" s="1"/>
      <c r="AB19" s="1"/>
      <c r="AC19" s="1"/>
      <c r="AD19" s="1"/>
      <c r="AE19" s="1"/>
      <c r="AW19" s="10"/>
      <c r="AX19" s="10"/>
      <c r="AY19" s="10"/>
      <c r="AZ19" s="10"/>
      <c r="BA19" s="10"/>
      <c r="BB19" s="10"/>
      <c r="BC19" s="10"/>
      <c r="BD19" s="10"/>
      <c r="BE19" s="10"/>
      <c r="BF19" s="10"/>
      <c r="BG19" s="10"/>
    </row>
    <row r="20" spans="1:60" ht="10.5" customHeight="1">
      <c r="N20" s="27" t="str">
        <f>IF(A21=1,X20,IF(A21=2,X21,IF(A21=3,X22,"")))</f>
        <v/>
      </c>
      <c r="O20" s="27"/>
      <c r="P20" s="27"/>
      <c r="Q20" s="27"/>
      <c r="R20" s="27"/>
      <c r="S20" s="27"/>
      <c r="T20" s="27"/>
      <c r="X20" s="4" t="s">
        <v>37</v>
      </c>
      <c r="Z20" s="1"/>
      <c r="AA20" s="1"/>
      <c r="AB20" s="1"/>
      <c r="AC20" s="1"/>
      <c r="AD20" s="1"/>
      <c r="AE20" s="1"/>
      <c r="AW20" s="10"/>
      <c r="AX20" s="10"/>
      <c r="AY20" s="10"/>
      <c r="AZ20" s="10"/>
      <c r="BA20" s="10"/>
      <c r="BB20" s="10"/>
      <c r="BC20" s="10"/>
      <c r="BD20" s="10"/>
      <c r="BE20" s="10"/>
      <c r="BF20" s="10"/>
      <c r="BG20" s="10"/>
    </row>
    <row r="21" spans="1:60" ht="17.25" customHeight="1">
      <c r="A21" s="15">
        <v>0</v>
      </c>
      <c r="N21" s="27"/>
      <c r="O21" s="27"/>
      <c r="P21" s="27"/>
      <c r="Q21" s="27"/>
      <c r="R21" s="27"/>
      <c r="S21" s="27"/>
      <c r="T21" s="27"/>
      <c r="X21" s="4" t="s">
        <v>38</v>
      </c>
      <c r="AW21" s="10"/>
      <c r="AX21" s="10"/>
      <c r="AY21" s="10"/>
      <c r="AZ21" s="10"/>
      <c r="BA21" s="10"/>
      <c r="BB21" s="10"/>
      <c r="BC21" s="10"/>
      <c r="BD21" s="10"/>
      <c r="BE21" s="10"/>
      <c r="BF21" s="10"/>
      <c r="BG21" s="10"/>
    </row>
    <row r="22" spans="1:60" ht="17.25" customHeight="1">
      <c r="A22" s="4"/>
      <c r="K22" s="4"/>
      <c r="L22" s="4"/>
      <c r="M22" s="4"/>
      <c r="N22" s="27"/>
      <c r="O22" s="27"/>
      <c r="P22" s="27"/>
      <c r="Q22" s="27"/>
      <c r="R22" s="27"/>
      <c r="S22" s="27"/>
      <c r="T22" s="27"/>
      <c r="X22" s="22" t="s">
        <v>39</v>
      </c>
      <c r="AW22" s="10"/>
      <c r="AX22" s="10"/>
      <c r="AY22" s="10"/>
      <c r="AZ22" s="10"/>
      <c r="BA22" s="10"/>
      <c r="BB22" s="10"/>
      <c r="BC22" s="10"/>
      <c r="BD22" s="10"/>
      <c r="BE22" s="10"/>
      <c r="BF22" s="10"/>
      <c r="BG22" s="10"/>
    </row>
    <row r="23" spans="1:60" ht="14.45">
      <c r="A23" s="4"/>
      <c r="K23" s="4"/>
      <c r="L23" s="4"/>
      <c r="M23" s="4"/>
      <c r="N23" s="27"/>
      <c r="O23" s="27"/>
      <c r="P23" s="27"/>
      <c r="Q23" s="27"/>
      <c r="R23" s="27"/>
      <c r="S23" s="27"/>
      <c r="T23" s="27"/>
      <c r="X23" s="22"/>
      <c r="AW23" s="10"/>
      <c r="AX23" s="10"/>
      <c r="AY23" s="10"/>
      <c r="AZ23" s="10"/>
      <c r="BA23" s="10"/>
      <c r="BB23" s="10"/>
      <c r="BC23" s="10"/>
      <c r="BD23" s="10"/>
      <c r="BE23" s="10"/>
      <c r="BF23" s="10"/>
      <c r="BG23" s="10"/>
    </row>
    <row r="24" spans="1:60">
      <c r="A24" s="3" t="s">
        <v>18</v>
      </c>
      <c r="B24" s="14">
        <f>IF(A21=1,1,0)</f>
        <v>0</v>
      </c>
      <c r="N24" s="27"/>
      <c r="O24" s="27"/>
      <c r="P24" s="27"/>
      <c r="Q24" s="27"/>
      <c r="R24" s="27"/>
      <c r="S24" s="27"/>
      <c r="T24" s="27"/>
      <c r="AW24" s="10"/>
      <c r="AX24" s="10"/>
      <c r="AY24" s="10"/>
      <c r="AZ24" s="10"/>
      <c r="BA24" s="10"/>
      <c r="BB24" s="10"/>
      <c r="BC24" s="10"/>
      <c r="BD24" s="10"/>
      <c r="BE24" s="10"/>
      <c r="BF24" s="10"/>
      <c r="BG24" s="10"/>
    </row>
    <row r="25" spans="1:60" ht="14.45">
      <c r="A25" s="2" t="s">
        <v>40</v>
      </c>
      <c r="X25" s="4" t="s">
        <v>41</v>
      </c>
      <c r="AW25" s="10"/>
      <c r="AX25" s="10"/>
      <c r="AY25" s="10"/>
      <c r="AZ25" s="10"/>
      <c r="BA25" s="10"/>
      <c r="BB25" s="10"/>
      <c r="BC25" s="11"/>
      <c r="BD25" s="11"/>
      <c r="BE25" s="11"/>
      <c r="BF25" s="11"/>
      <c r="BG25" s="11"/>
      <c r="BH25" s="1"/>
    </row>
    <row r="26" spans="1:60" s="4" customFormat="1" ht="16.5" customHeight="1">
      <c r="A26" s="2"/>
      <c r="B26" s="3"/>
      <c r="C26" s="2"/>
      <c r="D26" s="2"/>
      <c r="E26" s="2"/>
      <c r="F26" s="2"/>
      <c r="G26" s="2"/>
      <c r="H26" s="2"/>
      <c r="I26" s="2"/>
      <c r="J26" s="2"/>
      <c r="K26" s="2"/>
      <c r="L26" s="2"/>
      <c r="M26" s="2"/>
      <c r="N26" s="27" t="str">
        <f>IF(A27=1,X26,IF(A27=2,X27,IF(A27=3,X28,"")))</f>
        <v/>
      </c>
      <c r="O26" s="27"/>
      <c r="P26" s="27"/>
      <c r="Q26" s="27"/>
      <c r="R26" s="27"/>
      <c r="S26" s="27"/>
      <c r="T26" s="27"/>
      <c r="X26" s="4" t="s">
        <v>42</v>
      </c>
      <c r="AW26" s="10"/>
      <c r="AX26" s="10"/>
      <c r="AY26" s="10"/>
      <c r="AZ26" s="10"/>
      <c r="BA26" s="10"/>
      <c r="BB26" s="10"/>
      <c r="BC26" s="11"/>
      <c r="BD26" s="11"/>
      <c r="BE26" s="11"/>
      <c r="BF26" s="11"/>
      <c r="BG26" s="11"/>
      <c r="BH26" s="1"/>
    </row>
    <row r="27" spans="1:60" ht="15.75" customHeight="1">
      <c r="A27" s="15">
        <v>0</v>
      </c>
      <c r="N27" s="27"/>
      <c r="O27" s="27"/>
      <c r="P27" s="27"/>
      <c r="Q27" s="27"/>
      <c r="R27" s="27"/>
      <c r="S27" s="27"/>
      <c r="T27" s="27"/>
      <c r="X27" s="4" t="s">
        <v>43</v>
      </c>
      <c r="AW27" s="10"/>
      <c r="AX27" s="10"/>
      <c r="AY27" s="10"/>
      <c r="AZ27" s="10"/>
      <c r="BA27" s="10"/>
      <c r="BB27" s="10"/>
      <c r="BC27" s="11"/>
      <c r="BD27" s="11"/>
      <c r="BE27" s="11"/>
      <c r="BF27" s="11"/>
      <c r="BG27" s="11"/>
      <c r="BH27" s="1"/>
    </row>
    <row r="28" spans="1:60" ht="14.45">
      <c r="N28" s="27"/>
      <c r="O28" s="27"/>
      <c r="P28" s="27"/>
      <c r="Q28" s="27"/>
      <c r="R28" s="27"/>
      <c r="S28" s="27"/>
      <c r="T28" s="27"/>
      <c r="X28" s="4" t="s">
        <v>44</v>
      </c>
      <c r="AW28" s="10"/>
      <c r="AX28" s="10"/>
      <c r="AY28" s="10"/>
      <c r="AZ28" s="10"/>
      <c r="BA28" s="10"/>
      <c r="BB28" s="10"/>
      <c r="BC28" s="11"/>
      <c r="BD28" s="11"/>
      <c r="BE28" s="11"/>
      <c r="BF28" s="11"/>
      <c r="BG28" s="11"/>
      <c r="BH28" s="1"/>
    </row>
    <row r="29" spans="1:60" ht="24.75" customHeight="1">
      <c r="A29" s="3" t="s">
        <v>18</v>
      </c>
      <c r="B29" s="14">
        <f>IF(A27=3,1,0)</f>
        <v>0</v>
      </c>
      <c r="N29" s="27"/>
      <c r="O29" s="27"/>
      <c r="P29" s="27"/>
      <c r="Q29" s="27"/>
      <c r="R29" s="27"/>
      <c r="S29" s="27"/>
      <c r="T29" s="27"/>
      <c r="AW29" s="10"/>
      <c r="AX29" s="10"/>
      <c r="AY29" s="10"/>
      <c r="AZ29" s="10"/>
      <c r="BA29" s="10"/>
      <c r="BB29" s="10"/>
      <c r="BC29" s="11"/>
      <c r="BD29" s="11"/>
      <c r="BE29" s="11"/>
      <c r="BF29" s="11"/>
      <c r="BG29" s="11"/>
      <c r="BH29" s="1"/>
    </row>
    <row r="30" spans="1:60" ht="16.5" customHeight="1">
      <c r="A30" s="2" t="s">
        <v>45</v>
      </c>
      <c r="N30" s="2"/>
      <c r="O30" s="2"/>
      <c r="P30" s="2"/>
      <c r="Q30" s="2"/>
      <c r="R30" s="2"/>
      <c r="S30" s="2"/>
      <c r="T30" s="2"/>
      <c r="X30" s="4" t="s">
        <v>46</v>
      </c>
      <c r="AW30" s="10"/>
      <c r="AX30" s="10"/>
      <c r="AY30" s="10"/>
      <c r="AZ30" s="10"/>
      <c r="BA30" s="10"/>
      <c r="BB30" s="10"/>
      <c r="BC30" s="11"/>
      <c r="BD30" s="11"/>
      <c r="BE30" s="11"/>
      <c r="BF30" s="11"/>
      <c r="BG30" s="11"/>
      <c r="BH30" s="1"/>
    </row>
    <row r="31" spans="1:60" ht="20.25" customHeight="1">
      <c r="N31" s="27" t="str">
        <f>IF(A32=1,X31,IF(A32=2,X32,IF(A32=3,X33,"")))</f>
        <v/>
      </c>
      <c r="O31" s="27"/>
      <c r="P31" s="27"/>
      <c r="Q31" s="27"/>
      <c r="R31" s="27"/>
      <c r="S31" s="27"/>
      <c r="T31" s="27"/>
      <c r="X31" s="4" t="s">
        <v>47</v>
      </c>
      <c r="AW31" s="10"/>
      <c r="AX31" s="10"/>
      <c r="AY31" s="10"/>
      <c r="AZ31" s="10"/>
      <c r="BA31" s="10"/>
      <c r="BB31" s="10"/>
      <c r="BC31" s="10"/>
      <c r="BD31" s="10"/>
      <c r="BE31" s="10"/>
      <c r="BF31" s="10"/>
      <c r="BG31" s="10"/>
    </row>
    <row r="32" spans="1:60" ht="15.75" customHeight="1">
      <c r="A32" s="15">
        <v>0</v>
      </c>
      <c r="N32" s="27"/>
      <c r="O32" s="27"/>
      <c r="P32" s="27"/>
      <c r="Q32" s="27"/>
      <c r="R32" s="27"/>
      <c r="S32" s="27"/>
      <c r="T32" s="27"/>
      <c r="X32" s="4" t="s">
        <v>48</v>
      </c>
      <c r="AW32" s="10"/>
      <c r="AX32" s="10"/>
      <c r="AY32" s="10"/>
      <c r="AZ32" s="10"/>
      <c r="BA32" s="10"/>
      <c r="BB32" s="10"/>
      <c r="BC32" s="10"/>
      <c r="BD32" s="10"/>
      <c r="BE32" s="10"/>
      <c r="BF32" s="10"/>
      <c r="BG32" s="10"/>
    </row>
    <row r="33" spans="1:59" ht="18" customHeight="1">
      <c r="N33" s="27"/>
      <c r="O33" s="27"/>
      <c r="P33" s="27"/>
      <c r="Q33" s="27"/>
      <c r="R33" s="27"/>
      <c r="S33" s="27"/>
      <c r="T33" s="27"/>
      <c r="X33" s="4" t="s">
        <v>49</v>
      </c>
      <c r="AW33" s="10"/>
      <c r="AX33" s="10"/>
      <c r="AY33" s="10"/>
      <c r="AZ33" s="10"/>
      <c r="BA33" s="10"/>
      <c r="BB33" s="10"/>
      <c r="BC33" s="10"/>
      <c r="BD33" s="10"/>
      <c r="BE33" s="10"/>
      <c r="BF33" s="10"/>
      <c r="BG33" s="10"/>
    </row>
    <row r="34" spans="1:59">
      <c r="A34" s="3" t="s">
        <v>18</v>
      </c>
      <c r="B34" s="14">
        <f>IF(A32=1,1,0)</f>
        <v>0</v>
      </c>
      <c r="N34" s="27"/>
      <c r="O34" s="27"/>
      <c r="P34" s="27"/>
      <c r="Q34" s="27"/>
      <c r="R34" s="27"/>
      <c r="S34" s="27"/>
      <c r="T34" s="27"/>
      <c r="AW34" s="10"/>
      <c r="AX34" s="10"/>
      <c r="AY34" s="10"/>
      <c r="AZ34" s="10"/>
      <c r="BA34" s="10"/>
      <c r="BB34" s="10"/>
      <c r="BC34" s="10"/>
      <c r="BD34" s="10"/>
      <c r="BE34" s="10"/>
      <c r="BF34" s="10"/>
      <c r="BG34" s="10"/>
    </row>
    <row r="35" spans="1:59" s="4" customFormat="1">
      <c r="A35" s="4" t="s">
        <v>50</v>
      </c>
      <c r="B35" s="3"/>
      <c r="N35" s="23"/>
      <c r="O35" s="9"/>
      <c r="P35" s="9"/>
      <c r="Q35" s="9"/>
      <c r="R35" s="9"/>
      <c r="S35" s="9"/>
      <c r="T35" s="9"/>
      <c r="X35" s="4" t="s">
        <v>51</v>
      </c>
      <c r="AW35" s="10"/>
      <c r="AX35" s="10"/>
      <c r="AY35" s="10"/>
      <c r="AZ35" s="10"/>
      <c r="BA35" s="10"/>
      <c r="BB35" s="10"/>
      <c r="BC35" s="10"/>
      <c r="BD35" s="10"/>
      <c r="BE35" s="10"/>
      <c r="BF35" s="10"/>
      <c r="BG35" s="10"/>
    </row>
    <row r="36" spans="1:59" s="4" customFormat="1">
      <c r="B36" s="3"/>
      <c r="N36" s="28" t="str">
        <f>IF(A37=1,X36,IF(A37=2,X37,IF(A37=3,X38,"")))</f>
        <v/>
      </c>
      <c r="O36" s="28"/>
      <c r="P36" s="28"/>
      <c r="Q36" s="28"/>
      <c r="R36" s="28"/>
      <c r="S36" s="28"/>
      <c r="T36" s="28"/>
      <c r="X36" s="4" t="s">
        <v>52</v>
      </c>
      <c r="AW36" s="10"/>
      <c r="AX36" s="10"/>
      <c r="AY36" s="10"/>
      <c r="AZ36" s="10"/>
      <c r="BA36" s="10"/>
      <c r="BB36" s="10"/>
      <c r="BC36" s="10"/>
      <c r="BD36" s="10"/>
      <c r="BE36" s="10"/>
      <c r="BF36" s="10"/>
      <c r="BG36" s="10"/>
    </row>
    <row r="37" spans="1:59" s="4" customFormat="1">
      <c r="A37" s="15">
        <v>0</v>
      </c>
      <c r="B37" s="3"/>
      <c r="N37" s="28"/>
      <c r="O37" s="28"/>
      <c r="P37" s="28"/>
      <c r="Q37" s="28"/>
      <c r="R37" s="28"/>
      <c r="S37" s="28"/>
      <c r="T37" s="28"/>
      <c r="X37" s="4" t="s">
        <v>53</v>
      </c>
      <c r="AW37" s="10"/>
      <c r="AX37" s="10"/>
      <c r="AY37" s="10"/>
      <c r="AZ37" s="10"/>
      <c r="BA37" s="10"/>
      <c r="BB37" s="10"/>
      <c r="BC37" s="10"/>
      <c r="BD37" s="10"/>
      <c r="BE37" s="10"/>
      <c r="BF37" s="10"/>
      <c r="BG37" s="10"/>
    </row>
    <row r="38" spans="1:59" s="4" customFormat="1">
      <c r="B38" s="3"/>
      <c r="N38" s="28"/>
      <c r="O38" s="28"/>
      <c r="P38" s="28"/>
      <c r="Q38" s="28"/>
      <c r="R38" s="28"/>
      <c r="S38" s="28"/>
      <c r="T38" s="28"/>
      <c r="X38" s="4" t="s">
        <v>54</v>
      </c>
      <c r="AW38" s="10"/>
      <c r="AX38" s="10"/>
      <c r="AY38" s="10"/>
      <c r="AZ38" s="10"/>
      <c r="BA38" s="10"/>
      <c r="BB38" s="10"/>
      <c r="BC38" s="10"/>
      <c r="BD38" s="10"/>
      <c r="BE38" s="10"/>
      <c r="BF38" s="10"/>
      <c r="BG38" s="10"/>
    </row>
    <row r="39" spans="1:59" s="4" customFormat="1" ht="24.75" customHeight="1">
      <c r="A39" s="3" t="s">
        <v>18</v>
      </c>
      <c r="B39" s="14">
        <f>IF(A37=1,1,0)</f>
        <v>0</v>
      </c>
      <c r="N39" s="28"/>
      <c r="O39" s="28"/>
      <c r="P39" s="28"/>
      <c r="Q39" s="28"/>
      <c r="R39" s="28"/>
      <c r="S39" s="28"/>
      <c r="T39" s="28"/>
    </row>
    <row r="40" spans="1:59">
      <c r="A40" s="2" t="s">
        <v>55</v>
      </c>
      <c r="P40" s="8"/>
      <c r="X40" s="4" t="s">
        <v>56</v>
      </c>
    </row>
    <row r="41" spans="1:59" ht="15.75" customHeight="1">
      <c r="N41" s="27" t="str">
        <f>IF(A42=1,X41,IF(A42=2,X42,IF(A42=3,X43,"")))</f>
        <v/>
      </c>
      <c r="O41" s="27"/>
      <c r="P41" s="27"/>
      <c r="Q41" s="27"/>
      <c r="R41" s="27"/>
      <c r="S41" s="27"/>
      <c r="T41" s="27"/>
      <c r="X41" s="4" t="s">
        <v>57</v>
      </c>
    </row>
    <row r="42" spans="1:59" ht="15.75" customHeight="1">
      <c r="A42" s="15">
        <v>0</v>
      </c>
      <c r="N42" s="27"/>
      <c r="O42" s="27"/>
      <c r="P42" s="27"/>
      <c r="Q42" s="27"/>
      <c r="R42" s="27"/>
      <c r="S42" s="27"/>
      <c r="T42" s="27"/>
      <c r="X42" s="4" t="s">
        <v>58</v>
      </c>
    </row>
    <row r="43" spans="1:59" ht="15.75" customHeight="1">
      <c r="N43" s="27"/>
      <c r="O43" s="27"/>
      <c r="P43" s="27"/>
      <c r="Q43" s="27"/>
      <c r="R43" s="27"/>
      <c r="S43" s="27"/>
      <c r="T43" s="27"/>
      <c r="X43" s="25" t="s">
        <v>59</v>
      </c>
    </row>
    <row r="44" spans="1:59" ht="15.75" customHeight="1">
      <c r="N44" s="27"/>
      <c r="O44" s="27"/>
      <c r="P44" s="27"/>
      <c r="Q44" s="27"/>
      <c r="R44" s="27"/>
      <c r="S44" s="27"/>
      <c r="T44" s="27"/>
    </row>
    <row r="45" spans="1:59" ht="13.5" customHeight="1">
      <c r="A45" s="3" t="s">
        <v>18</v>
      </c>
      <c r="B45" s="14">
        <f>IF(OR(A42=0,A42=2),0,1)</f>
        <v>0</v>
      </c>
      <c r="N45" s="27"/>
      <c r="O45" s="27"/>
      <c r="P45" s="27"/>
      <c r="Q45" s="27"/>
      <c r="R45" s="27"/>
      <c r="S45" s="27"/>
      <c r="T45" s="27"/>
    </row>
    <row r="46" spans="1:59">
      <c r="A46" s="2" t="s">
        <v>60</v>
      </c>
      <c r="X46" s="4" t="s">
        <v>61</v>
      </c>
    </row>
    <row r="47" spans="1:59" ht="15.75" customHeight="1">
      <c r="N47" s="27" t="str">
        <f>IF(A48=1,X47,IF(A48=2,X48,IF(A48=3,X49,"")))</f>
        <v/>
      </c>
      <c r="O47" s="27"/>
      <c r="P47" s="27"/>
      <c r="Q47" s="27"/>
      <c r="R47" s="27"/>
      <c r="S47" s="27"/>
      <c r="T47" s="27"/>
      <c r="X47" s="25" t="s">
        <v>62</v>
      </c>
    </row>
    <row r="48" spans="1:59" ht="15.75" customHeight="1">
      <c r="A48" s="15">
        <v>0</v>
      </c>
      <c r="N48" s="27"/>
      <c r="O48" s="27"/>
      <c r="P48" s="27"/>
      <c r="Q48" s="27"/>
      <c r="R48" s="27"/>
      <c r="S48" s="27"/>
      <c r="T48" s="27"/>
      <c r="X48" s="4" t="s">
        <v>63</v>
      </c>
    </row>
    <row r="49" spans="1:36" ht="15.75" customHeight="1">
      <c r="N49" s="27"/>
      <c r="O49" s="27"/>
      <c r="P49" s="27"/>
      <c r="Q49" s="27"/>
      <c r="R49" s="27"/>
      <c r="S49" s="27"/>
      <c r="T49" s="27"/>
      <c r="X49" s="4" t="s">
        <v>64</v>
      </c>
    </row>
    <row r="50" spans="1:36" ht="24" customHeight="1">
      <c r="A50" s="3" t="s">
        <v>18</v>
      </c>
      <c r="B50" s="14">
        <f>IF(A48=2,1,0)</f>
        <v>0</v>
      </c>
      <c r="N50" s="27"/>
      <c r="O50" s="27"/>
      <c r="P50" s="27"/>
      <c r="Q50" s="27"/>
      <c r="R50" s="27"/>
      <c r="S50" s="27"/>
      <c r="T50" s="27"/>
    </row>
    <row r="51" spans="1:36">
      <c r="A51" s="2" t="s">
        <v>65</v>
      </c>
      <c r="X51" s="4" t="s">
        <v>66</v>
      </c>
      <c r="AJ51" s="4"/>
    </row>
    <row r="52" spans="1:36" ht="15.75" customHeight="1">
      <c r="N52" s="27" t="str">
        <f>IF(A53=1,X52,IF(A53=2,X53,IF(A53=3,X54,"")))</f>
        <v/>
      </c>
      <c r="O52" s="27"/>
      <c r="P52" s="27"/>
      <c r="Q52" s="27"/>
      <c r="R52" s="27"/>
      <c r="S52" s="27"/>
      <c r="T52" s="27"/>
      <c r="X52" s="4" t="s">
        <v>67</v>
      </c>
    </row>
    <row r="53" spans="1:36" ht="15.75" customHeight="1">
      <c r="A53" s="15">
        <v>0</v>
      </c>
      <c r="N53" s="27"/>
      <c r="O53" s="27"/>
      <c r="P53" s="27"/>
      <c r="Q53" s="27"/>
      <c r="R53" s="27"/>
      <c r="S53" s="27"/>
      <c r="T53" s="27"/>
      <c r="X53" s="4" t="s">
        <v>68</v>
      </c>
    </row>
    <row r="54" spans="1:36" ht="15.75" customHeight="1">
      <c r="N54" s="27"/>
      <c r="O54" s="27"/>
      <c r="P54" s="27"/>
      <c r="Q54" s="27"/>
      <c r="R54" s="27"/>
      <c r="S54" s="27"/>
      <c r="T54" s="27"/>
      <c r="X54" s="4" t="s">
        <v>69</v>
      </c>
    </row>
    <row r="55" spans="1:36" ht="15.75" customHeight="1">
      <c r="A55" s="3" t="s">
        <v>18</v>
      </c>
      <c r="B55" s="14">
        <f>IF(A53=1,1,0)</f>
        <v>0</v>
      </c>
      <c r="N55" s="27"/>
      <c r="O55" s="27"/>
      <c r="P55" s="27"/>
      <c r="Q55" s="27"/>
      <c r="R55" s="27"/>
      <c r="S55" s="27"/>
      <c r="T55" s="27"/>
    </row>
    <row r="56" spans="1:36">
      <c r="A56" s="2" t="s">
        <v>70</v>
      </c>
      <c r="X56" s="4" t="s">
        <v>71</v>
      </c>
    </row>
    <row r="57" spans="1:36" ht="15.75" customHeight="1">
      <c r="N57" s="27" t="str">
        <f>IF(A58=1,X57,IF(A58=2,X58,IF(A58=3,X59,"")))</f>
        <v/>
      </c>
      <c r="O57" s="27"/>
      <c r="P57" s="27"/>
      <c r="Q57" s="27"/>
      <c r="R57" s="27"/>
      <c r="S57" s="27"/>
      <c r="T57" s="27"/>
      <c r="X57" s="4" t="s">
        <v>72</v>
      </c>
    </row>
    <row r="58" spans="1:36" ht="15.75" customHeight="1">
      <c r="A58" s="15">
        <v>0</v>
      </c>
      <c r="N58" s="27"/>
      <c r="O58" s="27"/>
      <c r="P58" s="27"/>
      <c r="Q58" s="27"/>
      <c r="R58" s="27"/>
      <c r="S58" s="27"/>
      <c r="T58" s="27"/>
      <c r="X58" s="4" t="s">
        <v>73</v>
      </c>
    </row>
    <row r="59" spans="1:36" ht="15.75" customHeight="1">
      <c r="N59" s="27"/>
      <c r="O59" s="27"/>
      <c r="P59" s="27"/>
      <c r="Q59" s="27"/>
      <c r="R59" s="27"/>
      <c r="S59" s="27"/>
      <c r="T59" s="27"/>
      <c r="X59" s="4" t="s">
        <v>74</v>
      </c>
    </row>
    <row r="60" spans="1:36" ht="15.75" customHeight="1">
      <c r="A60" s="3" t="s">
        <v>18</v>
      </c>
      <c r="B60" s="14">
        <f>IF(A58=3,1,0)</f>
        <v>0</v>
      </c>
      <c r="N60" s="27"/>
      <c r="O60" s="27"/>
      <c r="P60" s="27"/>
      <c r="Q60" s="27"/>
      <c r="R60" s="27"/>
      <c r="S60" s="27"/>
      <c r="T60" s="27"/>
    </row>
    <row r="61" spans="1:36" ht="19.5" customHeight="1">
      <c r="A61" s="2" t="s">
        <v>75</v>
      </c>
      <c r="N61" s="27"/>
      <c r="O61" s="27"/>
      <c r="P61" s="27"/>
      <c r="Q61" s="27"/>
      <c r="R61" s="27"/>
      <c r="S61" s="27"/>
      <c r="T61" s="27"/>
      <c r="X61" s="4" t="s">
        <v>76</v>
      </c>
    </row>
    <row r="62" spans="1:36" ht="15.75" customHeight="1">
      <c r="N62" s="27" t="str">
        <f>IF(A63=1,X62,IF(A63=2,X63,IF(A63=3,X64,"")))</f>
        <v/>
      </c>
      <c r="O62" s="27"/>
      <c r="P62" s="27"/>
      <c r="Q62" s="27"/>
      <c r="R62" s="27"/>
      <c r="S62" s="27"/>
      <c r="T62" s="27"/>
      <c r="X62" s="4" t="s">
        <v>77</v>
      </c>
    </row>
    <row r="63" spans="1:36" ht="15.75" customHeight="1">
      <c r="A63" s="15">
        <v>0</v>
      </c>
      <c r="N63" s="27"/>
      <c r="O63" s="27"/>
      <c r="P63" s="27"/>
      <c r="Q63" s="27"/>
      <c r="R63" s="27"/>
      <c r="S63" s="27"/>
      <c r="T63" s="27"/>
      <c r="X63" s="4" t="s">
        <v>78</v>
      </c>
    </row>
    <row r="64" spans="1:36" ht="15.75" customHeight="1">
      <c r="N64" s="27"/>
      <c r="O64" s="27"/>
      <c r="P64" s="27"/>
      <c r="Q64" s="27"/>
      <c r="R64" s="27"/>
      <c r="S64" s="27"/>
      <c r="T64" s="27"/>
      <c r="X64" s="4" t="s">
        <v>79</v>
      </c>
    </row>
    <row r="65" spans="1:20" ht="15.75" customHeight="1">
      <c r="A65" s="3" t="s">
        <v>18</v>
      </c>
      <c r="B65" s="14">
        <f>IF(A63=2,1,0)</f>
        <v>0</v>
      </c>
      <c r="N65" s="27"/>
      <c r="O65" s="27"/>
      <c r="P65" s="27"/>
      <c r="Q65" s="27"/>
      <c r="R65" s="27"/>
      <c r="S65" s="27"/>
      <c r="T65" s="27"/>
    </row>
    <row r="67" spans="1:20">
      <c r="A67" s="7" t="s">
        <v>80</v>
      </c>
    </row>
  </sheetData>
  <sheetProtection algorithmName="SHA-512" hashValue="Tu6DnGYxo5bPbh5/vwRfmcNBACpO0ov3vmhgnvtO5yHfFN/3MLL1iJzIMwfvuzGxXhwcdfqa+lztHiz3jfzj9w==" saltValue="3Nma2jdu9359AX3CZNLIFw==" spinCount="100000" sheet="1" objects="1" scenarios="1"/>
  <mergeCells count="14">
    <mergeCell ref="BF4:BG4"/>
    <mergeCell ref="N20:T24"/>
    <mergeCell ref="N47:T50"/>
    <mergeCell ref="N26:T29"/>
    <mergeCell ref="N31:T34"/>
    <mergeCell ref="N41:T45"/>
    <mergeCell ref="P1:T1"/>
    <mergeCell ref="N52:T55"/>
    <mergeCell ref="N36:T39"/>
    <mergeCell ref="N62:T65"/>
    <mergeCell ref="N3:T7"/>
    <mergeCell ref="N9:T13"/>
    <mergeCell ref="N14:T19"/>
    <mergeCell ref="N57:T61"/>
  </mergeCells>
  <conditionalFormatting sqref="N31:T35 N36 N20:T24 N14">
    <cfRule type="expression" dxfId="26" priority="31">
      <formula>A15=3</formula>
    </cfRule>
    <cfRule type="expression" dxfId="25" priority="32">
      <formula>A15=2</formula>
    </cfRule>
    <cfRule type="expression" dxfId="24" priority="33">
      <formula>A15=1</formula>
    </cfRule>
  </conditionalFormatting>
  <conditionalFormatting sqref="N3">
    <cfRule type="expression" dxfId="23" priority="28">
      <formula>A5=3</formula>
    </cfRule>
    <cfRule type="expression" dxfId="22" priority="29">
      <formula>A5=1</formula>
    </cfRule>
    <cfRule type="expression" dxfId="21" priority="30">
      <formula>A5=2</formula>
    </cfRule>
  </conditionalFormatting>
  <conditionalFormatting sqref="N9">
    <cfRule type="expression" dxfId="20" priority="25">
      <formula>A10=3</formula>
    </cfRule>
    <cfRule type="expression" dxfId="19" priority="26">
      <formula>A10=2</formula>
    </cfRule>
    <cfRule type="expression" dxfId="18" priority="27">
      <formula>A10=1</formula>
    </cfRule>
  </conditionalFormatting>
  <conditionalFormatting sqref="N26:T29">
    <cfRule type="expression" dxfId="17" priority="19">
      <formula>A27=2</formula>
    </cfRule>
    <cfRule type="expression" dxfId="16" priority="20">
      <formula>A27=1</formula>
    </cfRule>
    <cfRule type="expression" dxfId="15" priority="21">
      <formula>A27=3</formula>
    </cfRule>
  </conditionalFormatting>
  <conditionalFormatting sqref="N41:T45">
    <cfRule type="expression" dxfId="14" priority="13">
      <formula>A42=3</formula>
    </cfRule>
    <cfRule type="expression" dxfId="13" priority="14">
      <formula>A42=2</formula>
    </cfRule>
    <cfRule type="expression" dxfId="12" priority="15">
      <formula>A42=1</formula>
    </cfRule>
  </conditionalFormatting>
  <conditionalFormatting sqref="N47:T50">
    <cfRule type="expression" dxfId="11" priority="10">
      <formula>A48=3</formula>
    </cfRule>
    <cfRule type="expression" dxfId="10" priority="11">
      <formula>A48=2</formula>
    </cfRule>
    <cfRule type="expression" dxfId="9" priority="12">
      <formula>A48=1</formula>
    </cfRule>
  </conditionalFormatting>
  <conditionalFormatting sqref="N52:T55">
    <cfRule type="expression" dxfId="8" priority="7">
      <formula>A53=3</formula>
    </cfRule>
    <cfRule type="expression" dxfId="7" priority="8">
      <formula>A53=2</formula>
    </cfRule>
    <cfRule type="expression" dxfId="6" priority="9">
      <formula>A53=1</formula>
    </cfRule>
  </conditionalFormatting>
  <conditionalFormatting sqref="N57">
    <cfRule type="expression" dxfId="5" priority="4">
      <formula>A58=2</formula>
    </cfRule>
    <cfRule type="expression" dxfId="4" priority="5">
      <formula>A58=1</formula>
    </cfRule>
    <cfRule type="expression" dxfId="3" priority="6">
      <formula>A58=3</formula>
    </cfRule>
  </conditionalFormatting>
  <conditionalFormatting sqref="N62:T65">
    <cfRule type="expression" dxfId="2" priority="1">
      <formula>A63=3</formula>
    </cfRule>
    <cfRule type="expression" dxfId="1" priority="2">
      <formula>A63=1</formula>
    </cfRule>
    <cfRule type="expression" dxfId="0" priority="3">
      <formula>A63=2</formula>
    </cfRule>
  </conditionalFormatting>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0</xdr:col>
                    <xdr:colOff>247650</xdr:colOff>
                    <xdr:row>3</xdr:row>
                    <xdr:rowOff>31750</xdr:rowOff>
                  </from>
                  <to>
                    <xdr:col>8</xdr:col>
                    <xdr:colOff>571500</xdr:colOff>
                    <xdr:row>6</xdr:row>
                    <xdr:rowOff>165100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431800</xdr:colOff>
                    <xdr:row>3</xdr:row>
                    <xdr:rowOff>95250</xdr:rowOff>
                  </from>
                  <to>
                    <xdr:col>7</xdr:col>
                    <xdr:colOff>603250</xdr:colOff>
                    <xdr:row>4</xdr:row>
                    <xdr:rowOff>127000</xdr:rowOff>
                  </to>
                </anchor>
              </controlPr>
            </control>
          </mc:Choice>
        </mc:AlternateContent>
        <mc:AlternateContent xmlns:mc="http://schemas.openxmlformats.org/markup-compatibility/2006">
          <mc:Choice Requires="x14">
            <control shapeId="2052" r:id="rId6" name="Option Button 4">
              <controlPr defaultSize="0" autoFill="0" autoLine="0" autoPict="0">
                <anchor moveWithCells="1">
                  <from>
                    <xdr:col>0</xdr:col>
                    <xdr:colOff>431800</xdr:colOff>
                    <xdr:row>4</xdr:row>
                    <xdr:rowOff>133350</xdr:rowOff>
                  </from>
                  <to>
                    <xdr:col>8</xdr:col>
                    <xdr:colOff>374650</xdr:colOff>
                    <xdr:row>5</xdr:row>
                    <xdr:rowOff>114300</xdr:rowOff>
                  </to>
                </anchor>
              </controlPr>
            </control>
          </mc:Choice>
        </mc:AlternateContent>
        <mc:AlternateContent xmlns:mc="http://schemas.openxmlformats.org/markup-compatibility/2006">
          <mc:Choice Requires="x14">
            <control shapeId="2056" r:id="rId7" name="Option Button 8">
              <controlPr defaultSize="0" autoFill="0" autoLine="0" autoPict="0">
                <anchor moveWithCells="1">
                  <from>
                    <xdr:col>0</xdr:col>
                    <xdr:colOff>438150</xdr:colOff>
                    <xdr:row>8</xdr:row>
                    <xdr:rowOff>69850</xdr:rowOff>
                  </from>
                  <to>
                    <xdr:col>8</xdr:col>
                    <xdr:colOff>374650</xdr:colOff>
                    <xdr:row>9</xdr:row>
                    <xdr:rowOff>76200</xdr:rowOff>
                  </to>
                </anchor>
              </controlPr>
            </control>
          </mc:Choice>
        </mc:AlternateContent>
        <mc:AlternateContent xmlns:mc="http://schemas.openxmlformats.org/markup-compatibility/2006">
          <mc:Choice Requires="x14">
            <control shapeId="2060" r:id="rId8" name="Group Box 12">
              <controlPr defaultSize="0" autoFill="0" autoPict="0">
                <anchor moveWithCells="1">
                  <from>
                    <xdr:col>0</xdr:col>
                    <xdr:colOff>336550</xdr:colOff>
                    <xdr:row>13</xdr:row>
                    <xdr:rowOff>95250</xdr:rowOff>
                  </from>
                  <to>
                    <xdr:col>12</xdr:col>
                    <xdr:colOff>495300</xdr:colOff>
                    <xdr:row>18</xdr:row>
                    <xdr:rowOff>12700</xdr:rowOff>
                  </to>
                </anchor>
              </controlPr>
            </control>
          </mc:Choice>
        </mc:AlternateContent>
        <mc:AlternateContent xmlns:mc="http://schemas.openxmlformats.org/markup-compatibility/2006">
          <mc:Choice Requires="x14">
            <control shapeId="2064" r:id="rId9" name="Group Box 16">
              <controlPr defaultSize="0" autoFill="0" autoPict="0">
                <anchor moveWithCells="1">
                  <from>
                    <xdr:col>0</xdr:col>
                    <xdr:colOff>431800</xdr:colOff>
                    <xdr:row>19</xdr:row>
                    <xdr:rowOff>57150</xdr:rowOff>
                  </from>
                  <to>
                    <xdr:col>12</xdr:col>
                    <xdr:colOff>393700</xdr:colOff>
                    <xdr:row>23</xdr:row>
                    <xdr:rowOff>165100</xdr:rowOff>
                  </to>
                </anchor>
              </controlPr>
            </control>
          </mc:Choice>
        </mc:AlternateContent>
        <mc:AlternateContent xmlns:mc="http://schemas.openxmlformats.org/markup-compatibility/2006">
          <mc:Choice Requires="x14">
            <control shapeId="2066" r:id="rId10" name="Option Button 18">
              <controlPr defaultSize="0" autoFill="0" autoLine="0" autoPict="0">
                <anchor moveWithCells="1">
                  <from>
                    <xdr:col>0</xdr:col>
                    <xdr:colOff>431800</xdr:colOff>
                    <xdr:row>19</xdr:row>
                    <xdr:rowOff>127000</xdr:rowOff>
                  </from>
                  <to>
                    <xdr:col>12</xdr:col>
                    <xdr:colOff>285750</xdr:colOff>
                    <xdr:row>21</xdr:row>
                    <xdr:rowOff>133350</xdr:rowOff>
                  </to>
                </anchor>
              </controlPr>
            </control>
          </mc:Choice>
        </mc:AlternateContent>
        <mc:AlternateContent xmlns:mc="http://schemas.openxmlformats.org/markup-compatibility/2006">
          <mc:Choice Requires="x14">
            <control shapeId="2067" r:id="rId11" name="Option Button 19">
              <controlPr defaultSize="0" autoFill="0" autoLine="0" autoPict="0" altText="xgfgd">
                <anchor moveWithCells="1">
                  <from>
                    <xdr:col>0</xdr:col>
                    <xdr:colOff>431800</xdr:colOff>
                    <xdr:row>21</xdr:row>
                    <xdr:rowOff>38100</xdr:rowOff>
                  </from>
                  <to>
                    <xdr:col>8</xdr:col>
                    <xdr:colOff>450850</xdr:colOff>
                    <xdr:row>22</xdr:row>
                    <xdr:rowOff>31750</xdr:rowOff>
                  </to>
                </anchor>
              </controlPr>
            </control>
          </mc:Choice>
        </mc:AlternateContent>
        <mc:AlternateContent xmlns:mc="http://schemas.openxmlformats.org/markup-compatibility/2006">
          <mc:Choice Requires="x14">
            <control shapeId="2068" r:id="rId12" name="Group Box 20">
              <controlPr defaultSize="0" autoFill="0" autoPict="0">
                <anchor moveWithCells="1">
                  <from>
                    <xdr:col>0</xdr:col>
                    <xdr:colOff>285750</xdr:colOff>
                    <xdr:row>25</xdr:row>
                    <xdr:rowOff>31750</xdr:rowOff>
                  </from>
                  <to>
                    <xdr:col>12</xdr:col>
                    <xdr:colOff>508000</xdr:colOff>
                    <xdr:row>28</xdr:row>
                    <xdr:rowOff>127000</xdr:rowOff>
                  </to>
                </anchor>
              </controlPr>
            </control>
          </mc:Choice>
        </mc:AlternateContent>
        <mc:AlternateContent xmlns:mc="http://schemas.openxmlformats.org/markup-compatibility/2006">
          <mc:Choice Requires="x14">
            <control shapeId="2069" r:id="rId13" name="Option Button 21">
              <controlPr defaultSize="0" autoFill="0" autoLine="0" autoPict="0">
                <anchor moveWithCells="1">
                  <from>
                    <xdr:col>0</xdr:col>
                    <xdr:colOff>438150</xdr:colOff>
                    <xdr:row>25</xdr:row>
                    <xdr:rowOff>107950</xdr:rowOff>
                  </from>
                  <to>
                    <xdr:col>12</xdr:col>
                    <xdr:colOff>266700</xdr:colOff>
                    <xdr:row>26</xdr:row>
                    <xdr:rowOff>88900</xdr:rowOff>
                  </to>
                </anchor>
              </controlPr>
            </control>
          </mc:Choice>
        </mc:AlternateContent>
        <mc:AlternateContent xmlns:mc="http://schemas.openxmlformats.org/markup-compatibility/2006">
          <mc:Choice Requires="x14">
            <control shapeId="2071" r:id="rId14" name="Option Button 23">
              <controlPr defaultSize="0" autoFill="0" autoLine="0" autoPict="0">
                <anchor moveWithCells="1">
                  <from>
                    <xdr:col>0</xdr:col>
                    <xdr:colOff>438150</xdr:colOff>
                    <xdr:row>26</xdr:row>
                    <xdr:rowOff>95250</xdr:rowOff>
                  </from>
                  <to>
                    <xdr:col>12</xdr:col>
                    <xdr:colOff>266700</xdr:colOff>
                    <xdr:row>27</xdr:row>
                    <xdr:rowOff>88900</xdr:rowOff>
                  </to>
                </anchor>
              </controlPr>
            </control>
          </mc:Choice>
        </mc:AlternateContent>
        <mc:AlternateContent xmlns:mc="http://schemas.openxmlformats.org/markup-compatibility/2006">
          <mc:Choice Requires="x14">
            <control shapeId="2072" r:id="rId15" name="Option Button 24">
              <controlPr defaultSize="0" autoFill="0" autoLine="0" autoPict="0">
                <anchor moveWithCells="1">
                  <from>
                    <xdr:col>0</xdr:col>
                    <xdr:colOff>438150</xdr:colOff>
                    <xdr:row>27</xdr:row>
                    <xdr:rowOff>95250</xdr:rowOff>
                  </from>
                  <to>
                    <xdr:col>12</xdr:col>
                    <xdr:colOff>266700</xdr:colOff>
                    <xdr:row>28</xdr:row>
                    <xdr:rowOff>88900</xdr:rowOff>
                  </to>
                </anchor>
              </controlPr>
            </control>
          </mc:Choice>
        </mc:AlternateContent>
        <mc:AlternateContent xmlns:mc="http://schemas.openxmlformats.org/markup-compatibility/2006">
          <mc:Choice Requires="x14">
            <control shapeId="2073" r:id="rId16" name="Group Box 25">
              <controlPr defaultSize="0" autoFill="0" autoPict="0">
                <anchor moveWithCells="1">
                  <from>
                    <xdr:col>0</xdr:col>
                    <xdr:colOff>285750</xdr:colOff>
                    <xdr:row>30</xdr:row>
                    <xdr:rowOff>31750</xdr:rowOff>
                  </from>
                  <to>
                    <xdr:col>12</xdr:col>
                    <xdr:colOff>450850</xdr:colOff>
                    <xdr:row>33</xdr:row>
                    <xdr:rowOff>95250</xdr:rowOff>
                  </to>
                </anchor>
              </controlPr>
            </control>
          </mc:Choice>
        </mc:AlternateContent>
        <mc:AlternateContent xmlns:mc="http://schemas.openxmlformats.org/markup-compatibility/2006">
          <mc:Choice Requires="x14">
            <control shapeId="2074" r:id="rId17" name="Option Button 26">
              <controlPr defaultSize="0" autoFill="0" autoLine="0" autoPict="0">
                <anchor moveWithCells="1">
                  <from>
                    <xdr:col>0</xdr:col>
                    <xdr:colOff>450850</xdr:colOff>
                    <xdr:row>30</xdr:row>
                    <xdr:rowOff>95250</xdr:rowOff>
                  </from>
                  <to>
                    <xdr:col>12</xdr:col>
                    <xdr:colOff>279400</xdr:colOff>
                    <xdr:row>31</xdr:row>
                    <xdr:rowOff>31750</xdr:rowOff>
                  </to>
                </anchor>
              </controlPr>
            </control>
          </mc:Choice>
        </mc:AlternateContent>
        <mc:AlternateContent xmlns:mc="http://schemas.openxmlformats.org/markup-compatibility/2006">
          <mc:Choice Requires="x14">
            <control shapeId="2075" r:id="rId18" name="Option Button 27">
              <controlPr defaultSize="0" autoFill="0" autoLine="0" autoPict="0">
                <anchor moveWithCells="1">
                  <from>
                    <xdr:col>0</xdr:col>
                    <xdr:colOff>450850</xdr:colOff>
                    <xdr:row>31</xdr:row>
                    <xdr:rowOff>57150</xdr:rowOff>
                  </from>
                  <to>
                    <xdr:col>12</xdr:col>
                    <xdr:colOff>279400</xdr:colOff>
                    <xdr:row>32</xdr:row>
                    <xdr:rowOff>50800</xdr:rowOff>
                  </to>
                </anchor>
              </controlPr>
            </control>
          </mc:Choice>
        </mc:AlternateContent>
        <mc:AlternateContent xmlns:mc="http://schemas.openxmlformats.org/markup-compatibility/2006">
          <mc:Choice Requires="x14">
            <control shapeId="2076" r:id="rId19" name="Option Button 28">
              <controlPr defaultSize="0" autoFill="0" autoLine="0" autoPict="0">
                <anchor moveWithCells="1">
                  <from>
                    <xdr:col>0</xdr:col>
                    <xdr:colOff>450850</xdr:colOff>
                    <xdr:row>32</xdr:row>
                    <xdr:rowOff>95250</xdr:rowOff>
                  </from>
                  <to>
                    <xdr:col>12</xdr:col>
                    <xdr:colOff>279400</xdr:colOff>
                    <xdr:row>33</xdr:row>
                    <xdr:rowOff>57150</xdr:rowOff>
                  </to>
                </anchor>
              </controlPr>
            </control>
          </mc:Choice>
        </mc:AlternateContent>
        <mc:AlternateContent xmlns:mc="http://schemas.openxmlformats.org/markup-compatibility/2006">
          <mc:Choice Requires="x14">
            <control shapeId="2077" r:id="rId20" name="Group Box 29">
              <controlPr defaultSize="0" autoFill="0" autoPict="0">
                <anchor moveWithCells="1">
                  <from>
                    <xdr:col>0</xdr:col>
                    <xdr:colOff>279400</xdr:colOff>
                    <xdr:row>40</xdr:row>
                    <xdr:rowOff>0</xdr:rowOff>
                  </from>
                  <to>
                    <xdr:col>12</xdr:col>
                    <xdr:colOff>412750</xdr:colOff>
                    <xdr:row>44</xdr:row>
                    <xdr:rowOff>133350</xdr:rowOff>
                  </to>
                </anchor>
              </controlPr>
            </control>
          </mc:Choice>
        </mc:AlternateContent>
        <mc:AlternateContent xmlns:mc="http://schemas.openxmlformats.org/markup-compatibility/2006">
          <mc:Choice Requires="x14">
            <control shapeId="2078" r:id="rId21" name="Option Button 30">
              <controlPr defaultSize="0" autoFill="0" autoLine="0" autoPict="0">
                <anchor moveWithCells="1">
                  <from>
                    <xdr:col>0</xdr:col>
                    <xdr:colOff>450850</xdr:colOff>
                    <xdr:row>40</xdr:row>
                    <xdr:rowOff>88900</xdr:rowOff>
                  </from>
                  <to>
                    <xdr:col>11</xdr:col>
                    <xdr:colOff>450850</xdr:colOff>
                    <xdr:row>41</xdr:row>
                    <xdr:rowOff>95250</xdr:rowOff>
                  </to>
                </anchor>
              </controlPr>
            </control>
          </mc:Choice>
        </mc:AlternateContent>
        <mc:AlternateContent xmlns:mc="http://schemas.openxmlformats.org/markup-compatibility/2006">
          <mc:Choice Requires="x14">
            <control shapeId="2079" r:id="rId22" name="Option Button 31">
              <controlPr defaultSize="0" autoFill="0" autoLine="0" autoPict="0">
                <anchor moveWithCells="1">
                  <from>
                    <xdr:col>0</xdr:col>
                    <xdr:colOff>450850</xdr:colOff>
                    <xdr:row>41</xdr:row>
                    <xdr:rowOff>127000</xdr:rowOff>
                  </from>
                  <to>
                    <xdr:col>11</xdr:col>
                    <xdr:colOff>381000</xdr:colOff>
                    <xdr:row>42</xdr:row>
                    <xdr:rowOff>88900</xdr:rowOff>
                  </to>
                </anchor>
              </controlPr>
            </control>
          </mc:Choice>
        </mc:AlternateContent>
        <mc:AlternateContent xmlns:mc="http://schemas.openxmlformats.org/markup-compatibility/2006">
          <mc:Choice Requires="x14">
            <control shapeId="2080" r:id="rId23" name="Option Button 32">
              <controlPr defaultSize="0" autoFill="0" autoLine="0" autoPict="0">
                <anchor moveWithCells="1">
                  <from>
                    <xdr:col>0</xdr:col>
                    <xdr:colOff>450850</xdr:colOff>
                    <xdr:row>42</xdr:row>
                    <xdr:rowOff>57150</xdr:rowOff>
                  </from>
                  <to>
                    <xdr:col>12</xdr:col>
                    <xdr:colOff>279400</xdr:colOff>
                    <xdr:row>43</xdr:row>
                    <xdr:rowOff>114300</xdr:rowOff>
                  </to>
                </anchor>
              </controlPr>
            </control>
          </mc:Choice>
        </mc:AlternateContent>
        <mc:AlternateContent xmlns:mc="http://schemas.openxmlformats.org/markup-compatibility/2006">
          <mc:Choice Requires="x14">
            <control shapeId="2081" r:id="rId24" name="Group Box 33">
              <controlPr defaultSize="0" autoFill="0" autoPict="0">
                <anchor moveWithCells="1">
                  <from>
                    <xdr:col>0</xdr:col>
                    <xdr:colOff>285750</xdr:colOff>
                    <xdr:row>46</xdr:row>
                    <xdr:rowOff>19050</xdr:rowOff>
                  </from>
                  <to>
                    <xdr:col>12</xdr:col>
                    <xdr:colOff>488950</xdr:colOff>
                    <xdr:row>49</xdr:row>
                    <xdr:rowOff>228600</xdr:rowOff>
                  </to>
                </anchor>
              </controlPr>
            </control>
          </mc:Choice>
        </mc:AlternateContent>
        <mc:AlternateContent xmlns:mc="http://schemas.openxmlformats.org/markup-compatibility/2006">
          <mc:Choice Requires="x14">
            <control shapeId="2082" r:id="rId25" name="Option Button 34">
              <controlPr defaultSize="0" autoFill="0" autoLine="0" autoPict="0">
                <anchor moveWithCells="1">
                  <from>
                    <xdr:col>0</xdr:col>
                    <xdr:colOff>450850</xdr:colOff>
                    <xdr:row>46</xdr:row>
                    <xdr:rowOff>88900</xdr:rowOff>
                  </from>
                  <to>
                    <xdr:col>11</xdr:col>
                    <xdr:colOff>450850</xdr:colOff>
                    <xdr:row>47</xdr:row>
                    <xdr:rowOff>95250</xdr:rowOff>
                  </to>
                </anchor>
              </controlPr>
            </control>
          </mc:Choice>
        </mc:AlternateContent>
        <mc:AlternateContent xmlns:mc="http://schemas.openxmlformats.org/markup-compatibility/2006">
          <mc:Choice Requires="x14">
            <control shapeId="2083" r:id="rId26" name="Option Button 35">
              <controlPr defaultSize="0" autoFill="0" autoLine="0" autoPict="0">
                <anchor moveWithCells="1">
                  <from>
                    <xdr:col>0</xdr:col>
                    <xdr:colOff>450850</xdr:colOff>
                    <xdr:row>47</xdr:row>
                    <xdr:rowOff>57150</xdr:rowOff>
                  </from>
                  <to>
                    <xdr:col>12</xdr:col>
                    <xdr:colOff>323850</xdr:colOff>
                    <xdr:row>48</xdr:row>
                    <xdr:rowOff>190500</xdr:rowOff>
                  </to>
                </anchor>
              </controlPr>
            </control>
          </mc:Choice>
        </mc:AlternateContent>
        <mc:AlternateContent xmlns:mc="http://schemas.openxmlformats.org/markup-compatibility/2006">
          <mc:Choice Requires="x14">
            <control shapeId="2084" r:id="rId27" name="Option Button 36">
              <controlPr defaultSize="0" autoFill="0" autoLine="0" autoPict="0">
                <anchor moveWithCells="1">
                  <from>
                    <xdr:col>0</xdr:col>
                    <xdr:colOff>450850</xdr:colOff>
                    <xdr:row>48</xdr:row>
                    <xdr:rowOff>127000</xdr:rowOff>
                  </from>
                  <to>
                    <xdr:col>11</xdr:col>
                    <xdr:colOff>450850</xdr:colOff>
                    <xdr:row>49</xdr:row>
                    <xdr:rowOff>133350</xdr:rowOff>
                  </to>
                </anchor>
              </controlPr>
            </control>
          </mc:Choice>
        </mc:AlternateContent>
        <mc:AlternateContent xmlns:mc="http://schemas.openxmlformats.org/markup-compatibility/2006">
          <mc:Choice Requires="x14">
            <control shapeId="2085" r:id="rId28" name="Group Box 37">
              <controlPr defaultSize="0" autoFill="0" autoPict="0">
                <anchor moveWithCells="1">
                  <from>
                    <xdr:col>0</xdr:col>
                    <xdr:colOff>285750</xdr:colOff>
                    <xdr:row>51</xdr:row>
                    <xdr:rowOff>31750</xdr:rowOff>
                  </from>
                  <to>
                    <xdr:col>12</xdr:col>
                    <xdr:colOff>488950</xdr:colOff>
                    <xdr:row>54</xdr:row>
                    <xdr:rowOff>133350</xdr:rowOff>
                  </to>
                </anchor>
              </controlPr>
            </control>
          </mc:Choice>
        </mc:AlternateContent>
        <mc:AlternateContent xmlns:mc="http://schemas.openxmlformats.org/markup-compatibility/2006">
          <mc:Choice Requires="x14">
            <control shapeId="2086" r:id="rId29" name="Option Button 38">
              <controlPr defaultSize="0" autoFill="0" autoLine="0" autoPict="0">
                <anchor moveWithCells="1">
                  <from>
                    <xdr:col>0</xdr:col>
                    <xdr:colOff>450850</xdr:colOff>
                    <xdr:row>51</xdr:row>
                    <xdr:rowOff>88900</xdr:rowOff>
                  </from>
                  <to>
                    <xdr:col>12</xdr:col>
                    <xdr:colOff>222250</xdr:colOff>
                    <xdr:row>52</xdr:row>
                    <xdr:rowOff>95250</xdr:rowOff>
                  </to>
                </anchor>
              </controlPr>
            </control>
          </mc:Choice>
        </mc:AlternateContent>
        <mc:AlternateContent xmlns:mc="http://schemas.openxmlformats.org/markup-compatibility/2006">
          <mc:Choice Requires="x14">
            <control shapeId="2087" r:id="rId30" name="Option Button 39">
              <controlPr defaultSize="0" autoFill="0" autoLine="0" autoPict="0">
                <anchor moveWithCells="1">
                  <from>
                    <xdr:col>0</xdr:col>
                    <xdr:colOff>450850</xdr:colOff>
                    <xdr:row>52</xdr:row>
                    <xdr:rowOff>107950</xdr:rowOff>
                  </from>
                  <to>
                    <xdr:col>12</xdr:col>
                    <xdr:colOff>107950</xdr:colOff>
                    <xdr:row>53</xdr:row>
                    <xdr:rowOff>95250</xdr:rowOff>
                  </to>
                </anchor>
              </controlPr>
            </control>
          </mc:Choice>
        </mc:AlternateContent>
        <mc:AlternateContent xmlns:mc="http://schemas.openxmlformats.org/markup-compatibility/2006">
          <mc:Choice Requires="x14">
            <control shapeId="2088" r:id="rId31" name="Option Button 40">
              <controlPr defaultSize="0" autoFill="0" autoLine="0" autoPict="0">
                <anchor moveWithCells="1">
                  <from>
                    <xdr:col>0</xdr:col>
                    <xdr:colOff>450850</xdr:colOff>
                    <xdr:row>53</xdr:row>
                    <xdr:rowOff>88900</xdr:rowOff>
                  </from>
                  <to>
                    <xdr:col>11</xdr:col>
                    <xdr:colOff>450850</xdr:colOff>
                    <xdr:row>54</xdr:row>
                    <xdr:rowOff>95250</xdr:rowOff>
                  </to>
                </anchor>
              </controlPr>
            </control>
          </mc:Choice>
        </mc:AlternateContent>
        <mc:AlternateContent xmlns:mc="http://schemas.openxmlformats.org/markup-compatibility/2006">
          <mc:Choice Requires="x14">
            <control shapeId="2093" r:id="rId32" name="Group Box 45">
              <controlPr defaultSize="0" autoFill="0" autoPict="0">
                <anchor moveWithCells="1">
                  <from>
                    <xdr:col>0</xdr:col>
                    <xdr:colOff>285750</xdr:colOff>
                    <xdr:row>35</xdr:row>
                    <xdr:rowOff>31750</xdr:rowOff>
                  </from>
                  <to>
                    <xdr:col>12</xdr:col>
                    <xdr:colOff>457200</xdr:colOff>
                    <xdr:row>38</xdr:row>
                    <xdr:rowOff>209550</xdr:rowOff>
                  </to>
                </anchor>
              </controlPr>
            </control>
          </mc:Choice>
        </mc:AlternateContent>
        <mc:AlternateContent xmlns:mc="http://schemas.openxmlformats.org/markup-compatibility/2006">
          <mc:Choice Requires="x14">
            <control shapeId="2094" r:id="rId33" name="Option Button 46">
              <controlPr defaultSize="0" autoFill="0" autoLine="0" autoPict="0" altText="yes, we ask">
                <anchor moveWithCells="1">
                  <from>
                    <xdr:col>0</xdr:col>
                    <xdr:colOff>469900</xdr:colOff>
                    <xdr:row>35</xdr:row>
                    <xdr:rowOff>50800</xdr:rowOff>
                  </from>
                  <to>
                    <xdr:col>12</xdr:col>
                    <xdr:colOff>298450</xdr:colOff>
                    <xdr:row>37</xdr:row>
                    <xdr:rowOff>31750</xdr:rowOff>
                  </to>
                </anchor>
              </controlPr>
            </control>
          </mc:Choice>
        </mc:AlternateContent>
        <mc:AlternateContent xmlns:mc="http://schemas.openxmlformats.org/markup-compatibility/2006">
          <mc:Choice Requires="x14">
            <control shapeId="2095" r:id="rId34" name="Option Button 47">
              <controlPr defaultSize="0" autoFill="0" autoLine="0" autoPict="0">
                <anchor moveWithCells="1">
                  <from>
                    <xdr:col>0</xdr:col>
                    <xdr:colOff>469900</xdr:colOff>
                    <xdr:row>36</xdr:row>
                    <xdr:rowOff>152400</xdr:rowOff>
                  </from>
                  <to>
                    <xdr:col>12</xdr:col>
                    <xdr:colOff>298450</xdr:colOff>
                    <xdr:row>37</xdr:row>
                    <xdr:rowOff>152400</xdr:rowOff>
                  </to>
                </anchor>
              </controlPr>
            </control>
          </mc:Choice>
        </mc:AlternateContent>
        <mc:AlternateContent xmlns:mc="http://schemas.openxmlformats.org/markup-compatibility/2006">
          <mc:Choice Requires="x14">
            <control shapeId="2096" r:id="rId35" name="Option Button 48">
              <controlPr defaultSize="0" autoFill="0" autoLine="0" autoPict="0">
                <anchor moveWithCells="1">
                  <from>
                    <xdr:col>0</xdr:col>
                    <xdr:colOff>469900</xdr:colOff>
                    <xdr:row>37</xdr:row>
                    <xdr:rowOff>152400</xdr:rowOff>
                  </from>
                  <to>
                    <xdr:col>12</xdr:col>
                    <xdr:colOff>298450</xdr:colOff>
                    <xdr:row>38</xdr:row>
                    <xdr:rowOff>152400</xdr:rowOff>
                  </to>
                </anchor>
              </controlPr>
            </control>
          </mc:Choice>
        </mc:AlternateContent>
        <mc:AlternateContent xmlns:mc="http://schemas.openxmlformats.org/markup-compatibility/2006">
          <mc:Choice Requires="x14">
            <control shapeId="2097" r:id="rId36" name="Group Box 49">
              <controlPr defaultSize="0" autoFill="0" autoPict="0">
                <anchor moveWithCells="1">
                  <from>
                    <xdr:col>0</xdr:col>
                    <xdr:colOff>285750</xdr:colOff>
                    <xdr:row>56</xdr:row>
                    <xdr:rowOff>31750</xdr:rowOff>
                  </from>
                  <to>
                    <xdr:col>12</xdr:col>
                    <xdr:colOff>488950</xdr:colOff>
                    <xdr:row>59</xdr:row>
                    <xdr:rowOff>133350</xdr:rowOff>
                  </to>
                </anchor>
              </controlPr>
            </control>
          </mc:Choice>
        </mc:AlternateContent>
        <mc:AlternateContent xmlns:mc="http://schemas.openxmlformats.org/markup-compatibility/2006">
          <mc:Choice Requires="x14">
            <control shapeId="2099" r:id="rId37" name="Option Button 51">
              <controlPr defaultSize="0" autoFill="0" autoLine="0" autoPict="0">
                <anchor moveWithCells="1">
                  <from>
                    <xdr:col>0</xdr:col>
                    <xdr:colOff>450850</xdr:colOff>
                    <xdr:row>56</xdr:row>
                    <xdr:rowOff>88900</xdr:rowOff>
                  </from>
                  <to>
                    <xdr:col>12</xdr:col>
                    <xdr:colOff>222250</xdr:colOff>
                    <xdr:row>57</xdr:row>
                    <xdr:rowOff>95250</xdr:rowOff>
                  </to>
                </anchor>
              </controlPr>
            </control>
          </mc:Choice>
        </mc:AlternateContent>
        <mc:AlternateContent xmlns:mc="http://schemas.openxmlformats.org/markup-compatibility/2006">
          <mc:Choice Requires="x14">
            <control shapeId="2100" r:id="rId38" name="Option Button 52">
              <controlPr defaultSize="0" autoFill="0" autoLine="0" autoPict="0">
                <anchor moveWithCells="1">
                  <from>
                    <xdr:col>0</xdr:col>
                    <xdr:colOff>450850</xdr:colOff>
                    <xdr:row>57</xdr:row>
                    <xdr:rowOff>88900</xdr:rowOff>
                  </from>
                  <to>
                    <xdr:col>12</xdr:col>
                    <xdr:colOff>222250</xdr:colOff>
                    <xdr:row>58</xdr:row>
                    <xdr:rowOff>95250</xdr:rowOff>
                  </to>
                </anchor>
              </controlPr>
            </control>
          </mc:Choice>
        </mc:AlternateContent>
        <mc:AlternateContent xmlns:mc="http://schemas.openxmlformats.org/markup-compatibility/2006">
          <mc:Choice Requires="x14">
            <control shapeId="2101" r:id="rId39" name="Option Button 53">
              <controlPr defaultSize="0" autoFill="0" autoLine="0" autoPict="0">
                <anchor moveWithCells="1">
                  <from>
                    <xdr:col>0</xdr:col>
                    <xdr:colOff>450850</xdr:colOff>
                    <xdr:row>58</xdr:row>
                    <xdr:rowOff>88900</xdr:rowOff>
                  </from>
                  <to>
                    <xdr:col>12</xdr:col>
                    <xdr:colOff>222250</xdr:colOff>
                    <xdr:row>59</xdr:row>
                    <xdr:rowOff>95250</xdr:rowOff>
                  </to>
                </anchor>
              </controlPr>
            </control>
          </mc:Choice>
        </mc:AlternateContent>
        <mc:AlternateContent xmlns:mc="http://schemas.openxmlformats.org/markup-compatibility/2006">
          <mc:Choice Requires="x14">
            <control shapeId="2102" r:id="rId40" name="Group Box 54">
              <controlPr defaultSize="0" autoFill="0" autoPict="0">
                <anchor moveWithCells="1">
                  <from>
                    <xdr:col>0</xdr:col>
                    <xdr:colOff>285750</xdr:colOff>
                    <xdr:row>61</xdr:row>
                    <xdr:rowOff>31750</xdr:rowOff>
                  </from>
                  <to>
                    <xdr:col>12</xdr:col>
                    <xdr:colOff>488950</xdr:colOff>
                    <xdr:row>64</xdr:row>
                    <xdr:rowOff>133350</xdr:rowOff>
                  </to>
                </anchor>
              </controlPr>
            </control>
          </mc:Choice>
        </mc:AlternateContent>
        <mc:AlternateContent xmlns:mc="http://schemas.openxmlformats.org/markup-compatibility/2006">
          <mc:Choice Requires="x14">
            <control shapeId="2103" r:id="rId41" name="Option Button 55">
              <controlPr defaultSize="0" autoFill="0" autoLine="0" autoPict="0">
                <anchor moveWithCells="1">
                  <from>
                    <xdr:col>0</xdr:col>
                    <xdr:colOff>450850</xdr:colOff>
                    <xdr:row>61</xdr:row>
                    <xdr:rowOff>88900</xdr:rowOff>
                  </from>
                  <to>
                    <xdr:col>12</xdr:col>
                    <xdr:colOff>222250</xdr:colOff>
                    <xdr:row>62</xdr:row>
                    <xdr:rowOff>95250</xdr:rowOff>
                  </to>
                </anchor>
              </controlPr>
            </control>
          </mc:Choice>
        </mc:AlternateContent>
        <mc:AlternateContent xmlns:mc="http://schemas.openxmlformats.org/markup-compatibility/2006">
          <mc:Choice Requires="x14">
            <control shapeId="2104" r:id="rId42" name="Option Button 56">
              <controlPr defaultSize="0" autoFill="0" autoLine="0" autoPict="0">
                <anchor moveWithCells="1">
                  <from>
                    <xdr:col>0</xdr:col>
                    <xdr:colOff>450850</xdr:colOff>
                    <xdr:row>62</xdr:row>
                    <xdr:rowOff>88900</xdr:rowOff>
                  </from>
                  <to>
                    <xdr:col>12</xdr:col>
                    <xdr:colOff>222250</xdr:colOff>
                    <xdr:row>63</xdr:row>
                    <xdr:rowOff>95250</xdr:rowOff>
                  </to>
                </anchor>
              </controlPr>
            </control>
          </mc:Choice>
        </mc:AlternateContent>
        <mc:AlternateContent xmlns:mc="http://schemas.openxmlformats.org/markup-compatibility/2006">
          <mc:Choice Requires="x14">
            <control shapeId="2105" r:id="rId43" name="Option Button 57">
              <controlPr defaultSize="0" autoFill="0" autoLine="0" autoPict="0">
                <anchor moveWithCells="1">
                  <from>
                    <xdr:col>0</xdr:col>
                    <xdr:colOff>450850</xdr:colOff>
                    <xdr:row>63</xdr:row>
                    <xdr:rowOff>88900</xdr:rowOff>
                  </from>
                  <to>
                    <xdr:col>12</xdr:col>
                    <xdr:colOff>222250</xdr:colOff>
                    <xdr:row>64</xdr:row>
                    <xdr:rowOff>95250</xdr:rowOff>
                  </to>
                </anchor>
              </controlPr>
            </control>
          </mc:Choice>
        </mc:AlternateContent>
        <mc:AlternateContent xmlns:mc="http://schemas.openxmlformats.org/markup-compatibility/2006">
          <mc:Choice Requires="x14">
            <control shapeId="2106" r:id="rId44" name="Group Box 58">
              <controlPr defaultSize="0" autoFill="0" autoPict="0">
                <anchor moveWithCells="1">
                  <from>
                    <xdr:col>0</xdr:col>
                    <xdr:colOff>247650</xdr:colOff>
                    <xdr:row>8</xdr:row>
                    <xdr:rowOff>0</xdr:rowOff>
                  </from>
                  <to>
                    <xdr:col>9</xdr:col>
                    <xdr:colOff>355600</xdr:colOff>
                    <xdr:row>11</xdr:row>
                    <xdr:rowOff>146050</xdr:rowOff>
                  </to>
                </anchor>
              </controlPr>
            </control>
          </mc:Choice>
        </mc:AlternateContent>
        <mc:AlternateContent xmlns:mc="http://schemas.openxmlformats.org/markup-compatibility/2006">
          <mc:Choice Requires="x14">
            <control shapeId="2107" r:id="rId45" name="Option Button 59">
              <controlPr defaultSize="0" autoFill="0" autoLine="0" autoPict="0">
                <anchor moveWithCells="1">
                  <from>
                    <xdr:col>0</xdr:col>
                    <xdr:colOff>431800</xdr:colOff>
                    <xdr:row>22</xdr:row>
                    <xdr:rowOff>50800</xdr:rowOff>
                  </from>
                  <to>
                    <xdr:col>8</xdr:col>
                    <xdr:colOff>450850</xdr:colOff>
                    <xdr:row>23</xdr:row>
                    <xdr:rowOff>57150</xdr:rowOff>
                  </to>
                </anchor>
              </controlPr>
            </control>
          </mc:Choice>
        </mc:AlternateContent>
        <mc:AlternateContent xmlns:mc="http://schemas.openxmlformats.org/markup-compatibility/2006">
          <mc:Choice Requires="x14">
            <control shapeId="2108" r:id="rId46" name="Option Button 60">
              <controlPr defaultSize="0" autoFill="0" autoLine="0" autoPict="0">
                <anchor moveWithCells="1">
                  <from>
                    <xdr:col>0</xdr:col>
                    <xdr:colOff>431800</xdr:colOff>
                    <xdr:row>5</xdr:row>
                    <xdr:rowOff>165100</xdr:rowOff>
                  </from>
                  <to>
                    <xdr:col>8</xdr:col>
                    <xdr:colOff>57150</xdr:colOff>
                    <xdr:row>6</xdr:row>
                    <xdr:rowOff>146050</xdr:rowOff>
                  </to>
                </anchor>
              </controlPr>
            </control>
          </mc:Choice>
        </mc:AlternateContent>
        <mc:AlternateContent xmlns:mc="http://schemas.openxmlformats.org/markup-compatibility/2006">
          <mc:Choice Requires="x14">
            <control shapeId="2114" r:id="rId47" name="Option Button 66">
              <controlPr defaultSize="0" autoFill="0" autoLine="0" autoPict="0">
                <anchor moveWithCells="1">
                  <from>
                    <xdr:col>0</xdr:col>
                    <xdr:colOff>438150</xdr:colOff>
                    <xdr:row>9</xdr:row>
                    <xdr:rowOff>69850</xdr:rowOff>
                  </from>
                  <to>
                    <xdr:col>8</xdr:col>
                    <xdr:colOff>374650</xdr:colOff>
                    <xdr:row>10</xdr:row>
                    <xdr:rowOff>88900</xdr:rowOff>
                  </to>
                </anchor>
              </controlPr>
            </control>
          </mc:Choice>
        </mc:AlternateContent>
        <mc:AlternateContent xmlns:mc="http://schemas.openxmlformats.org/markup-compatibility/2006">
          <mc:Choice Requires="x14">
            <control shapeId="2118" r:id="rId48" name="Option Button 70">
              <controlPr defaultSize="0" autoFill="0" autoLine="0" autoPict="0">
                <anchor moveWithCells="1">
                  <from>
                    <xdr:col>0</xdr:col>
                    <xdr:colOff>438150</xdr:colOff>
                    <xdr:row>10</xdr:row>
                    <xdr:rowOff>95250</xdr:rowOff>
                  </from>
                  <to>
                    <xdr:col>9</xdr:col>
                    <xdr:colOff>165100</xdr:colOff>
                    <xdr:row>11</xdr:row>
                    <xdr:rowOff>107950</xdr:rowOff>
                  </to>
                </anchor>
              </controlPr>
            </control>
          </mc:Choice>
        </mc:AlternateContent>
        <mc:AlternateContent xmlns:mc="http://schemas.openxmlformats.org/markup-compatibility/2006">
          <mc:Choice Requires="x14">
            <control shapeId="2119" r:id="rId49" name="Option Button 71">
              <controlPr defaultSize="0" autoFill="0" autoLine="0" autoPict="0">
                <anchor moveWithCells="1">
                  <from>
                    <xdr:col>0</xdr:col>
                    <xdr:colOff>438150</xdr:colOff>
                    <xdr:row>14</xdr:row>
                    <xdr:rowOff>107950</xdr:rowOff>
                  </from>
                  <to>
                    <xdr:col>12</xdr:col>
                    <xdr:colOff>95250</xdr:colOff>
                    <xdr:row>15</xdr:row>
                    <xdr:rowOff>203200</xdr:rowOff>
                  </to>
                </anchor>
              </controlPr>
            </control>
          </mc:Choice>
        </mc:AlternateContent>
        <mc:AlternateContent xmlns:mc="http://schemas.openxmlformats.org/markup-compatibility/2006">
          <mc:Choice Requires="x14">
            <control shapeId="2120" r:id="rId50" name="Option Button 72">
              <controlPr defaultSize="0" autoFill="0" autoLine="0" autoPict="0">
                <anchor moveWithCells="1">
                  <from>
                    <xdr:col>0</xdr:col>
                    <xdr:colOff>438150</xdr:colOff>
                    <xdr:row>15</xdr:row>
                    <xdr:rowOff>133350</xdr:rowOff>
                  </from>
                  <to>
                    <xdr:col>4</xdr:col>
                    <xdr:colOff>457200</xdr:colOff>
                    <xdr:row>16</xdr:row>
                    <xdr:rowOff>76200</xdr:rowOff>
                  </to>
                </anchor>
              </controlPr>
            </control>
          </mc:Choice>
        </mc:AlternateContent>
        <mc:AlternateContent xmlns:mc="http://schemas.openxmlformats.org/markup-compatibility/2006">
          <mc:Choice Requires="x14">
            <control shapeId="2121" r:id="rId51" name="Option Button 73">
              <controlPr defaultSize="0" autoFill="0" autoLine="0" autoPict="0">
                <anchor moveWithCells="1">
                  <from>
                    <xdr:col>0</xdr:col>
                    <xdr:colOff>438150</xdr:colOff>
                    <xdr:row>16</xdr:row>
                    <xdr:rowOff>76200</xdr:rowOff>
                  </from>
                  <to>
                    <xdr:col>9</xdr:col>
                    <xdr:colOff>571500</xdr:colOff>
                    <xdr:row>17</xdr:row>
                    <xdr:rowOff>57150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0396A786AFA0478A4CB6977A81B0FB" ma:contentTypeVersion="13" ma:contentTypeDescription="Create a new document." ma:contentTypeScope="" ma:versionID="d428d532cafe6ab16dee50a418f3782a">
  <xsd:schema xmlns:xsd="http://www.w3.org/2001/XMLSchema" xmlns:xs="http://www.w3.org/2001/XMLSchema" xmlns:p="http://schemas.microsoft.com/office/2006/metadata/properties" xmlns:ns2="48adaea7-825b-44a7-97e2-3d2f31802b9d" xmlns:ns3="ff160209-b8f2-443d-a7b7-11cb451b4c2c" targetNamespace="http://schemas.microsoft.com/office/2006/metadata/properties" ma:root="true" ma:fieldsID="9a300c9ba79404ba57d1cd63bbf18711" ns2:_="" ns3:_="">
    <xsd:import namespace="48adaea7-825b-44a7-97e2-3d2f31802b9d"/>
    <xsd:import namespace="ff160209-b8f2-443d-a7b7-11cb451b4c2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CR"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adaea7-825b-44a7-97e2-3d2f31802b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f160209-b8f2-443d-a7b7-11cb451b4c2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9E1B90-B348-46F8-892D-9105B605C9C9}"/>
</file>

<file path=customXml/itemProps2.xml><?xml version="1.0" encoding="utf-8"?>
<ds:datastoreItem xmlns:ds="http://schemas.openxmlformats.org/officeDocument/2006/customXml" ds:itemID="{4DD48391-8B48-4180-A595-38F670301697}"/>
</file>

<file path=customXml/itemProps3.xml><?xml version="1.0" encoding="utf-8"?>
<ds:datastoreItem xmlns:ds="http://schemas.openxmlformats.org/officeDocument/2006/customXml" ds:itemID="{18643730-BC8F-44E7-A05E-683FFDFAA275}"/>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Deepshi Hujoory</dc:creator>
  <cp:keywords/>
  <dc:description/>
  <cp:lastModifiedBy>Cristina De Andres Lopez</cp:lastModifiedBy>
  <cp:revision/>
  <dcterms:created xsi:type="dcterms:W3CDTF">2020-07-23T09:55:29Z</dcterms:created>
  <dcterms:modified xsi:type="dcterms:W3CDTF">2022-03-09T09:48:44Z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0x010100FE0396A786AFA0478A4CB6977A81B0FB</vt:lpwstr>
  </property>
</Properties>
</file>